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'Arkusz1'!$A$63</definedName>
    <definedName name="_ftnref1" localSheetId="0">'Arkusz1'!#REF!</definedName>
  </definedNames>
  <calcPr fullCalcOnLoad="1"/>
</workbook>
</file>

<file path=xl/sharedStrings.xml><?xml version="1.0" encoding="utf-8"?>
<sst xmlns="http://schemas.openxmlformats.org/spreadsheetml/2006/main" count="278" uniqueCount="138">
  <si>
    <t>CEL OGÓLNY nr1</t>
  </si>
  <si>
    <t>Lata</t>
  </si>
  <si>
    <t>2016-2018</t>
  </si>
  <si>
    <t>2019-2021</t>
  </si>
  <si>
    <t>2022 -2023</t>
  </si>
  <si>
    <t>RAZEM 2016-2023</t>
  </si>
  <si>
    <t>Program</t>
  </si>
  <si>
    <t>Poddziałanie/zakres Programu</t>
  </si>
  <si>
    <t>Nazwa wskaźnika</t>
  </si>
  <si>
    <t>Wartość z jednostką miary</t>
  </si>
  <si>
    <t>% realizacji wskaźnika narastająco</t>
  </si>
  <si>
    <t>Planowane wsparcie w PLN</t>
  </si>
  <si>
    <t>Razem wartość wskaźników</t>
  </si>
  <si>
    <t>Razem planowane wsparcie w PLN</t>
  </si>
  <si>
    <t>PROW/RPO</t>
  </si>
  <si>
    <t>PROW</t>
  </si>
  <si>
    <t>Realizacja LSR</t>
  </si>
  <si>
    <t>Razem LSR</t>
  </si>
  <si>
    <t>Razem planowane wsparcie na przedsięwzięcia dedykowane tworzeniu i utrzymaniu miejsc pracy w ramach poddziałania Realizacja LSR PROW</t>
  </si>
  <si>
    <t>Cel szczegółowy 1.2</t>
  </si>
  <si>
    <t xml:space="preserve">Przedsięwzięcie.1 Tworzymy podstwaowa infrastrukturę kulturalną </t>
  </si>
  <si>
    <t xml:space="preserve">Przedsięwzięcie 3 Kreujemy miejsca pracy oraz wspieramy drobną przedsiębiorczość </t>
  </si>
  <si>
    <t>Cel szczegółowy 1.3</t>
  </si>
  <si>
    <t>Przedsięwzięcie 4 Podnosimy wiedze i aktywizujemy spoleczenstwo obszaru KOLD</t>
  </si>
  <si>
    <t xml:space="preserve">Przedsięwzięcie 6 włączamy społęczeństwo w aktywne kreowanie produktów turystycznych </t>
  </si>
  <si>
    <t>Cel szczegółowy 2.1</t>
  </si>
  <si>
    <t xml:space="preserve">Przedsięwzięcie 7 ROZWIJAMY INFRASTRUKTURE TURYSTYCZNĄ  </t>
  </si>
  <si>
    <t>Przedsięwzięcie 8 rozwijamy infrastrukture rekreacyjna</t>
  </si>
  <si>
    <t xml:space="preserve">Przedsięwzięcie 9 współpracujemy na rzecz innowacji w turystyce </t>
  </si>
  <si>
    <t>Cel szczegółowy 2.2</t>
  </si>
  <si>
    <t xml:space="preserve">Przedsięwzięcie 10 promujemy obszar KOLD i jego lokalne dziedzictwo </t>
  </si>
  <si>
    <t>Przedsięwzięcie 11 współpracujemy na rzecz promocji turystyki i produktów obszaru KOLD</t>
  </si>
  <si>
    <t>Granty</t>
  </si>
  <si>
    <t xml:space="preserve">Przedsiębiorczośc </t>
  </si>
  <si>
    <t>aktywizacja</t>
  </si>
  <si>
    <t>przedsięwzięcie 2  Wspieramy rozwój orkiestr i zespołów artystycznych</t>
  </si>
  <si>
    <t>Cel szczegółowy 1.1</t>
  </si>
  <si>
    <t>Razem cel szczegółowy 1.1</t>
  </si>
  <si>
    <t>Projekt grantowy</t>
  </si>
  <si>
    <t>10 szt.</t>
  </si>
  <si>
    <t>14 szt.</t>
  </si>
  <si>
    <t>4 szt.</t>
  </si>
  <si>
    <t>3 szt.</t>
  </si>
  <si>
    <t>16 szt.</t>
  </si>
  <si>
    <t>7 szt.</t>
  </si>
  <si>
    <t>Razem cel szczegółowy 1.2</t>
  </si>
  <si>
    <t xml:space="preserve">P5-1. liczba dyżurów doradczo-konsultacyjnych zorganizowanych przez LGD na terenie KOLD </t>
  </si>
  <si>
    <t>Aktywizacja</t>
  </si>
  <si>
    <t xml:space="preserve">P5-3. liczba wydawnictw typu "Dobre Praktyki" (ilość tytułów wydanych przez LGD) </t>
  </si>
  <si>
    <t xml:space="preserve">P5-4. liczba wydawnictw informujących o naborach wniosków (ilość tytułów wydanych przez LGD) </t>
  </si>
  <si>
    <t>P5-5. Liczba treści ogłoszeń o naborach wniosków opublikowanych w prasie</t>
  </si>
  <si>
    <t>1 szt.</t>
  </si>
  <si>
    <t>Przedsięwzięcie 5 Wspieramy społeczeństwo w aktywnym udziale w realizacji LSR</t>
  </si>
  <si>
    <t>P6-1. liczba zorganizowanych wydarzeń sportowo-rekreacyjnych</t>
  </si>
  <si>
    <t>P6-2. liczba zorganizowanych wydarzeń kulturalnych</t>
  </si>
  <si>
    <t>P6-3. liczba wydanych folderów (tytułów)</t>
  </si>
  <si>
    <t>P6-4. liczba zorganizowanych konkursów</t>
  </si>
  <si>
    <t>P6-5. liczba zainstalowanych w przestrzeni publicznej konstrukcji wiklinowych (produktów lokalnych KOLD)</t>
  </si>
  <si>
    <t>Razem cel szczegółowy 1.3</t>
  </si>
  <si>
    <t>Współpraca</t>
  </si>
  <si>
    <t>Razem cel ogólny 1</t>
  </si>
  <si>
    <t>CEL OGÓLNY nr2</t>
  </si>
  <si>
    <t xml:space="preserve">P9-1. liczba szlaków turystycznych oznaczonych przy pomocy technologii GPS </t>
  </si>
  <si>
    <t>P9-2. liczba opracowanych aplikacji</t>
  </si>
  <si>
    <t>Razem cel szczegółowy 2.1</t>
  </si>
  <si>
    <t xml:space="preserve">P10-1. liczba działań/wydarzeń na rzecz promocji obszaru KOLD, jego dziedzictwa oraz produktów lokalnych </t>
  </si>
  <si>
    <t xml:space="preserve">P10-2. liczba wydawnictw promujących obszar KOLD </t>
  </si>
  <si>
    <t xml:space="preserve">P11-1. liczba zorganizowanych wydarzeń turystyczno-edukacyjnych  </t>
  </si>
  <si>
    <t xml:space="preserve">P11-2. liczba wydarzeń turystyczno-edukacyjnych zorganizowanych przez partnerską LGD, z udziałem delegacji LGD KOLD </t>
  </si>
  <si>
    <t xml:space="preserve">P11-3. Liczba utworzonych i oznakowanych szlaków młodzieżowych z produktami wytworzonymi przez młodzież podczas spotkań </t>
  </si>
  <si>
    <t xml:space="preserve">P11-4. liczba zorganizowanych seminariów tematycznych </t>
  </si>
  <si>
    <t xml:space="preserve">P11-5. liczba zorganizowanych festynów </t>
  </si>
  <si>
    <t xml:space="preserve">P11-7. Liczba wydanych map (tytułów) </t>
  </si>
  <si>
    <t xml:space="preserve">P11-8. liczba zorganizowanych rajdów rowerowych  </t>
  </si>
  <si>
    <t>P11-9. liczba spotkań integracyjnych sołectw zorganizowanych przez partnerskie LGD, w których będzie uczestniczyła delegacja LGD KOLD</t>
  </si>
  <si>
    <t xml:space="preserve">P11-10. liczba konkursów kulinarnych zorganizowanych przez partnerskie LGD, w których będzie uczestniczyła delegacja LGD KOLD </t>
  </si>
  <si>
    <t>Razem cel szczegółowy 2.2</t>
  </si>
  <si>
    <t>Razem cel ogólny 2</t>
  </si>
  <si>
    <t>Koszty bieżące LGD (19.4) nie uwzględnione we wskaźnikach realizacji LSR</t>
  </si>
  <si>
    <t>11 szt.</t>
  </si>
  <si>
    <t>5 szt.</t>
  </si>
  <si>
    <t>24 szt.</t>
  </si>
  <si>
    <t>8 szt.</t>
  </si>
  <si>
    <t>2 szt.</t>
  </si>
  <si>
    <t>6 szt.</t>
  </si>
  <si>
    <t>15 szt</t>
  </si>
  <si>
    <t>2 szt</t>
  </si>
  <si>
    <t xml:space="preserve">1 szt </t>
  </si>
  <si>
    <t xml:space="preserve">4 szt </t>
  </si>
  <si>
    <t>Koszty bieżące</t>
  </si>
  <si>
    <t>_</t>
  </si>
  <si>
    <t>17 szt</t>
  </si>
  <si>
    <t>34 szt</t>
  </si>
  <si>
    <t xml:space="preserve">Wartość </t>
  </si>
  <si>
    <t xml:space="preserve">% realizacji </t>
  </si>
  <si>
    <t>Wartość</t>
  </si>
  <si>
    <t>Razem planowanewsparcie w PLN</t>
  </si>
  <si>
    <t xml:space="preserve">P11-6. liczba festynów  zorganizowanych przez partnerskie LGD, w których uczestniczyła delegacjaLGD KOLD </t>
  </si>
  <si>
    <t>50 % budżetu poddziałania Realizacja LSR</t>
  </si>
  <si>
    <t>12 szt.</t>
  </si>
  <si>
    <t xml:space="preserve">1 szt. </t>
  </si>
  <si>
    <t xml:space="preserve">3 szt. </t>
  </si>
  <si>
    <t xml:space="preserve">2 szt. </t>
  </si>
  <si>
    <t>96 szt.</t>
  </si>
  <si>
    <t>60 szt.</t>
  </si>
  <si>
    <t xml:space="preserve">Koszty Bieżące </t>
  </si>
  <si>
    <t>12szt</t>
  </si>
  <si>
    <t>1szt</t>
  </si>
  <si>
    <t xml:space="preserve"> -</t>
  </si>
  <si>
    <t>142 osobodni</t>
  </si>
  <si>
    <t>123 osobodni</t>
  </si>
  <si>
    <t>16 osobodni</t>
  </si>
  <si>
    <t>281osobodni</t>
  </si>
  <si>
    <t xml:space="preserve">P5-7.  ilość badań ewaluacyjnych LSR </t>
  </si>
  <si>
    <t xml:space="preserve">P5-8. Liczba typów oznakowań operacji inwestycyjnych logiem i nazwą LGD </t>
  </si>
  <si>
    <t>P12-3 Liczba szkoleń zorganizowanych przez LGD KOLD</t>
  </si>
  <si>
    <t xml:space="preserve">P12-4 Ilość folderów promocyjnych (tytułów) o obszarze KOLD/jego walorach/produktach lokalnych wydanych przez LGD KOLD </t>
  </si>
  <si>
    <r>
      <t xml:space="preserve">P1-1. </t>
    </r>
    <r>
      <rPr>
        <sz val="11"/>
        <rFont val="Times New Roman"/>
        <family val="1"/>
      </rPr>
      <t xml:space="preserve">  Liczba podmiotów wspartych w ramach operacji obejmujących wyposażenie mające na celu szerzenie lokalnej kultury i dziedzictwa lokalnego  </t>
    </r>
  </si>
  <si>
    <r>
      <t>P2-1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Liczba zrealizowanych operacji obejmujących wyposażenie mające na celu szerzenie lokalnej kultury i dziedzictwa lokalnego </t>
    </r>
  </si>
  <si>
    <r>
      <t>P3-1.</t>
    </r>
    <r>
      <rPr>
        <sz val="11"/>
        <rFont val="Times New Roman"/>
        <family val="1"/>
      </rPr>
      <t xml:space="preserve"> Liczba zrealizowanych operacji polegających na utworzeniu nowego przedsiębiorstwa </t>
    </r>
  </si>
  <si>
    <r>
      <t>P3-2.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     Liczba zrealizowanych operacji polegających na rozwoju istniejącego przedsiębiorstwa </t>
    </r>
  </si>
  <si>
    <r>
      <t>P5-2.</t>
    </r>
    <r>
      <rPr>
        <sz val="11"/>
        <rFont val="Times New Roman"/>
        <family val="1"/>
      </rPr>
      <t xml:space="preserve">                                          – liczba spotkań/ wydarzeń adresowanych do mieszkańców </t>
    </r>
  </si>
  <si>
    <t xml:space="preserve">      2 szt.</t>
  </si>
  <si>
    <r>
      <t>P12-1</t>
    </r>
    <r>
      <rPr>
        <sz val="11"/>
        <rFont val="Times New Roman"/>
        <family val="1"/>
      </rPr>
      <t xml:space="preserve"> Liczba wydarzeń/ imprez </t>
    </r>
  </si>
  <si>
    <r>
      <t>P12-2.</t>
    </r>
    <r>
      <rPr>
        <sz val="11"/>
        <rFont val="Times New Roman"/>
        <family val="1"/>
      </rPr>
      <t xml:space="preserve">                    liczba konferencji/ targów / prezentacji (odbywających się poza terenem LGD ) z udziałem przedstawicieli LGD </t>
    </r>
  </si>
  <si>
    <t xml:space="preserve">  2 szt</t>
  </si>
  <si>
    <t>P5-6. liczba osobodni szkoleń dla pracowników i organów LGD</t>
  </si>
  <si>
    <t xml:space="preserve">P7-1. liczba nowych lub przebudowanych obiektów infrastruktury turystycznej lub rekreacyjnej </t>
  </si>
  <si>
    <t xml:space="preserve"> 12szt.</t>
  </si>
  <si>
    <t>6szt</t>
  </si>
  <si>
    <t>1szt.</t>
  </si>
  <si>
    <t xml:space="preserve">P8-1. liczba nowych lub przebudowanych obiektów infrastruktury turystycznej lub rekreacyjnej </t>
  </si>
  <si>
    <t xml:space="preserve">5 szt. </t>
  </si>
  <si>
    <t>13 szt.</t>
  </si>
  <si>
    <t xml:space="preserve">    6szt.        </t>
  </si>
  <si>
    <t xml:space="preserve">  6 szt</t>
  </si>
  <si>
    <t>3szt.</t>
  </si>
  <si>
    <t xml:space="preserve">P4-1     Liczba szkoleń/zajęć/warsztatów lub innych operracji podnoszących wiedzę i umiejętności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</si>
</sst>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C4BA"/>
        <bgColor indexed="64"/>
      </patternFill>
    </fill>
    <fill>
      <patternFill patternType="solid">
        <fgColor rgb="FFFFD5B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E9786"/>
        <bgColor indexed="64"/>
      </patternFill>
    </fill>
    <fill>
      <patternFill patternType="solid">
        <fgColor rgb="FFFF944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1849B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4" fillId="0" borderId="0" xfId="44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7" fillId="31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7" fillId="31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5" fillId="0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top" wrapText="1"/>
    </xf>
    <xf numFmtId="0" fontId="2" fillId="31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/>
    </xf>
    <xf numFmtId="0" fontId="27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7" fillId="39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39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8" fillId="41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textRotation="90" wrapText="1"/>
    </xf>
    <xf numFmtId="3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7" fillId="31" borderId="10" xfId="0" applyFont="1" applyFill="1" applyBorder="1" applyAlignment="1">
      <alignment vertical="top" wrapText="1"/>
    </xf>
    <xf numFmtId="0" fontId="48" fillId="4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4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2" fillId="40" borderId="15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2" fillId="40" borderId="13" xfId="0" applyFont="1" applyFill="1" applyBorder="1" applyAlignment="1">
      <alignment horizontal="center" vertical="top" wrapText="1"/>
    </xf>
    <xf numFmtId="0" fontId="3" fillId="31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40" borderId="17" xfId="0" applyFont="1" applyFill="1" applyBorder="1" applyAlignment="1">
      <alignment horizontal="center" vertical="top" wrapText="1"/>
    </xf>
    <xf numFmtId="0" fontId="2" fillId="40" borderId="18" xfId="0" applyFont="1" applyFill="1" applyBorder="1" applyAlignment="1">
      <alignment horizontal="center" vertical="top" wrapText="1"/>
    </xf>
    <xf numFmtId="0" fontId="2" fillId="39" borderId="17" xfId="0" applyFont="1" applyFill="1" applyBorder="1" applyAlignment="1">
      <alignment horizontal="center" vertical="top" wrapText="1"/>
    </xf>
    <xf numFmtId="0" fontId="2" fillId="39" borderId="18" xfId="0" applyFont="1" applyFill="1" applyBorder="1" applyAlignment="1">
      <alignment horizontal="center" vertical="top" wrapText="1"/>
    </xf>
    <xf numFmtId="0" fontId="3" fillId="37" borderId="19" xfId="0" applyFont="1" applyFill="1" applyBorder="1" applyAlignment="1">
      <alignment vertical="top" wrapText="1"/>
    </xf>
    <xf numFmtId="0" fontId="3" fillId="37" borderId="20" xfId="0" applyFont="1" applyFill="1" applyBorder="1" applyAlignment="1">
      <alignment vertical="top" wrapText="1"/>
    </xf>
    <xf numFmtId="0" fontId="3" fillId="37" borderId="21" xfId="0" applyFont="1" applyFill="1" applyBorder="1" applyAlignment="1">
      <alignment vertical="top" wrapText="1"/>
    </xf>
    <xf numFmtId="0" fontId="3" fillId="44" borderId="10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3" fillId="45" borderId="10" xfId="0" applyFont="1" applyFill="1" applyBorder="1" applyAlignment="1">
      <alignment horizontal="center" vertical="top" wrapText="1"/>
    </xf>
    <xf numFmtId="0" fontId="2" fillId="31" borderId="1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right" vertical="top" wrapText="1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22" xfId="0" applyFont="1" applyFill="1" applyBorder="1" applyAlignment="1">
      <alignment horizontal="center" vertical="center" textRotation="90" wrapText="1"/>
    </xf>
    <xf numFmtId="0" fontId="2" fillId="38" borderId="14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vertical="top" wrapText="1"/>
    </xf>
    <xf numFmtId="0" fontId="2" fillId="44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3" fillId="4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27" fillId="39" borderId="11" xfId="0" applyFont="1" applyFill="1" applyBorder="1" applyAlignment="1">
      <alignment horizontal="center" vertical="center" wrapText="1"/>
    </xf>
    <xf numFmtId="0" fontId="27" fillId="39" borderId="22" xfId="0" applyFont="1" applyFill="1" applyBorder="1" applyAlignment="1">
      <alignment horizontal="center" vertical="center" wrapText="1"/>
    </xf>
    <xf numFmtId="0" fontId="27" fillId="39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="110" zoomScaleNormal="110" zoomScalePageLayoutView="0" workbookViewId="0" topLeftCell="A9">
      <selection activeCell="AD14" sqref="AD14"/>
    </sheetView>
  </sheetViews>
  <sheetFormatPr defaultColWidth="9.140625" defaultRowHeight="15"/>
  <cols>
    <col min="1" max="1" width="10.8515625" style="2" customWidth="1"/>
    <col min="2" max="2" width="20.140625" style="0" customWidth="1"/>
    <col min="3" max="3" width="4.8515625" style="0" customWidth="1"/>
    <col min="4" max="4" width="0.71875" style="0" hidden="1" customWidth="1"/>
    <col min="5" max="5" width="6.28125" style="0" customWidth="1"/>
    <col min="6" max="6" width="9.140625" style="0" hidden="1" customWidth="1"/>
    <col min="7" max="7" width="9.00390625" style="0" customWidth="1"/>
    <col min="8" max="8" width="9.140625" style="0" hidden="1" customWidth="1"/>
    <col min="9" max="9" width="5.8515625" style="0" customWidth="1"/>
    <col min="10" max="10" width="9.140625" style="0" hidden="1" customWidth="1"/>
    <col min="11" max="11" width="6.421875" style="0" customWidth="1"/>
    <col min="12" max="12" width="0.13671875" style="0" hidden="1" customWidth="1"/>
    <col min="13" max="13" width="10.140625" style="0" customWidth="1"/>
    <col min="14" max="14" width="9.140625" style="0" hidden="1" customWidth="1"/>
    <col min="15" max="15" width="6.57421875" style="0" customWidth="1"/>
    <col min="16" max="16" width="2.00390625" style="0" hidden="1" customWidth="1"/>
    <col min="17" max="17" width="0.13671875" style="0" customWidth="1"/>
    <col min="18" max="18" width="6.7109375" style="0" customWidth="1"/>
    <col min="19" max="19" width="0.5625" style="0" hidden="1" customWidth="1"/>
    <col min="20" max="20" width="7.57421875" style="0" customWidth="1"/>
    <col min="21" max="21" width="0.42578125" style="0" hidden="1" customWidth="1"/>
    <col min="22" max="22" width="9.28125" style="0" customWidth="1"/>
    <col min="23" max="23" width="0.13671875" style="0" customWidth="1"/>
    <col min="24" max="24" width="10.28125" style="0" customWidth="1"/>
    <col min="25" max="25" width="7.57421875" style="2" customWidth="1"/>
    <col min="26" max="26" width="9.140625" style="2" customWidth="1"/>
    <col min="27" max="27" width="18.00390625" style="0" customWidth="1"/>
    <col min="28" max="28" width="12.140625" style="0" customWidth="1"/>
    <col min="30" max="30" width="20.140625" style="0" customWidth="1"/>
  </cols>
  <sheetData>
    <row r="1" spans="1:28" ht="15">
      <c r="A1" s="58" t="s">
        <v>0</v>
      </c>
      <c r="B1" s="7" t="s">
        <v>1</v>
      </c>
      <c r="C1" s="59" t="s">
        <v>2</v>
      </c>
      <c r="D1" s="59"/>
      <c r="E1" s="59"/>
      <c r="F1" s="59"/>
      <c r="G1" s="59"/>
      <c r="H1" s="59" t="s">
        <v>3</v>
      </c>
      <c r="I1" s="59"/>
      <c r="J1" s="59"/>
      <c r="K1" s="59"/>
      <c r="L1" s="59"/>
      <c r="M1" s="59"/>
      <c r="N1" s="59"/>
      <c r="O1" s="59" t="s">
        <v>4</v>
      </c>
      <c r="P1" s="59"/>
      <c r="Q1" s="59"/>
      <c r="R1" s="59"/>
      <c r="S1" s="59"/>
      <c r="T1" s="59"/>
      <c r="U1" s="59"/>
      <c r="V1" s="59" t="s">
        <v>5</v>
      </c>
      <c r="W1" s="59"/>
      <c r="X1" s="59"/>
      <c r="Y1" s="56" t="s">
        <v>6</v>
      </c>
      <c r="Z1" s="56" t="s">
        <v>7</v>
      </c>
      <c r="AA1" s="3"/>
      <c r="AB1" s="3"/>
    </row>
    <row r="2" spans="1:28" ht="60">
      <c r="A2" s="58"/>
      <c r="B2" s="8" t="s">
        <v>8</v>
      </c>
      <c r="C2" s="11" t="s">
        <v>93</v>
      </c>
      <c r="D2" s="55" t="s">
        <v>94</v>
      </c>
      <c r="E2" s="55"/>
      <c r="F2" s="55" t="s">
        <v>11</v>
      </c>
      <c r="G2" s="55"/>
      <c r="H2" s="55" t="s">
        <v>95</v>
      </c>
      <c r="I2" s="55"/>
      <c r="J2" s="55" t="s">
        <v>94</v>
      </c>
      <c r="K2" s="55"/>
      <c r="L2" s="55"/>
      <c r="M2" s="55" t="s">
        <v>11</v>
      </c>
      <c r="N2" s="55"/>
      <c r="O2" s="55" t="s">
        <v>95</v>
      </c>
      <c r="P2" s="55"/>
      <c r="Q2" s="55"/>
      <c r="R2" s="55" t="s">
        <v>94</v>
      </c>
      <c r="S2" s="55"/>
      <c r="T2" s="55" t="s">
        <v>11</v>
      </c>
      <c r="U2" s="55"/>
      <c r="V2" s="55" t="s">
        <v>12</v>
      </c>
      <c r="W2" s="55"/>
      <c r="X2" s="11" t="s">
        <v>96</v>
      </c>
      <c r="Y2" s="56"/>
      <c r="Z2" s="56"/>
      <c r="AA2" s="3"/>
      <c r="AB2" s="3"/>
    </row>
    <row r="3" spans="1:28" ht="30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9" t="s">
        <v>14</v>
      </c>
      <c r="Z3" s="6"/>
      <c r="AA3" s="3"/>
      <c r="AB3" s="3"/>
    </row>
    <row r="4" spans="1:28" ht="44.25" customHeight="1">
      <c r="A4" s="51" t="s">
        <v>20</v>
      </c>
      <c r="B4" s="49" t="s">
        <v>117</v>
      </c>
      <c r="C4" s="48" t="s">
        <v>80</v>
      </c>
      <c r="D4" s="48"/>
      <c r="E4" s="48">
        <v>50</v>
      </c>
      <c r="F4" s="48"/>
      <c r="G4" s="52">
        <v>1330434</v>
      </c>
      <c r="H4" s="53"/>
      <c r="I4" s="48" t="s">
        <v>132</v>
      </c>
      <c r="J4" s="48"/>
      <c r="K4" s="48">
        <v>100</v>
      </c>
      <c r="L4" s="54">
        <v>1336566</v>
      </c>
      <c r="M4" s="48"/>
      <c r="N4" s="48"/>
      <c r="O4" s="48"/>
      <c r="P4" s="48"/>
      <c r="Q4" s="48"/>
      <c r="R4" s="48"/>
      <c r="S4" s="48"/>
      <c r="T4" s="48"/>
      <c r="U4" s="48" t="s">
        <v>39</v>
      </c>
      <c r="V4" s="48"/>
      <c r="W4" s="48">
        <v>2667000</v>
      </c>
      <c r="X4" s="48"/>
      <c r="Y4" s="57" t="s">
        <v>15</v>
      </c>
      <c r="Z4" s="57" t="s">
        <v>16</v>
      </c>
      <c r="AA4" s="15"/>
      <c r="AB4" s="15"/>
    </row>
    <row r="5" spans="1:28" ht="11.25" customHeight="1">
      <c r="A5" s="51"/>
      <c r="B5" s="49"/>
      <c r="C5" s="48"/>
      <c r="D5" s="48"/>
      <c r="E5" s="48"/>
      <c r="F5" s="48"/>
      <c r="G5" s="53"/>
      <c r="H5" s="53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57"/>
      <c r="Z5" s="57"/>
      <c r="AA5" s="15"/>
      <c r="AB5" s="15"/>
    </row>
    <row r="6" spans="1:28" ht="135.75" customHeight="1">
      <c r="A6" s="51"/>
      <c r="B6" s="49"/>
      <c r="C6" s="48"/>
      <c r="D6" s="48"/>
      <c r="E6" s="48"/>
      <c r="F6" s="48"/>
      <c r="G6" s="53"/>
      <c r="H6" s="5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57"/>
      <c r="Z6" s="57"/>
      <c r="AA6" s="15"/>
      <c r="AB6" s="15"/>
    </row>
    <row r="7" spans="1:28" ht="178.5">
      <c r="A7" s="16" t="s">
        <v>35</v>
      </c>
      <c r="B7" s="10" t="s">
        <v>118</v>
      </c>
      <c r="C7" s="48" t="s">
        <v>41</v>
      </c>
      <c r="D7" s="48"/>
      <c r="E7" s="48">
        <v>60.61</v>
      </c>
      <c r="F7" s="48"/>
      <c r="G7" s="48">
        <v>60000</v>
      </c>
      <c r="H7" s="48"/>
      <c r="I7" s="48" t="s">
        <v>42</v>
      </c>
      <c r="J7" s="48"/>
      <c r="K7" s="14">
        <v>100</v>
      </c>
      <c r="L7" s="48">
        <v>39000</v>
      </c>
      <c r="M7" s="48"/>
      <c r="N7" s="48"/>
      <c r="O7" s="48"/>
      <c r="P7" s="48"/>
      <c r="Q7" s="48"/>
      <c r="R7" s="48"/>
      <c r="S7" s="48"/>
      <c r="T7" s="48"/>
      <c r="U7" s="48" t="s">
        <v>44</v>
      </c>
      <c r="V7" s="48"/>
      <c r="W7" s="48">
        <f>L7+G7</f>
        <v>99000</v>
      </c>
      <c r="X7" s="48"/>
      <c r="Y7" s="17" t="s">
        <v>15</v>
      </c>
      <c r="Z7" s="5" t="s">
        <v>38</v>
      </c>
      <c r="AA7" s="15"/>
      <c r="AB7" s="15"/>
    </row>
    <row r="8" spans="1:28" ht="35.25" customHeight="1">
      <c r="A8" s="96" t="s">
        <v>37</v>
      </c>
      <c r="B8" s="96"/>
      <c r="C8" s="69"/>
      <c r="D8" s="69"/>
      <c r="E8" s="69"/>
      <c r="F8" s="69"/>
      <c r="G8" s="52">
        <v>1390434</v>
      </c>
      <c r="H8" s="53"/>
      <c r="I8" s="69"/>
      <c r="J8" s="69"/>
      <c r="K8" s="69"/>
      <c r="L8" s="54">
        <f>L4+L7</f>
        <v>1375566</v>
      </c>
      <c r="M8" s="48"/>
      <c r="N8" s="69"/>
      <c r="O8" s="69"/>
      <c r="P8" s="69"/>
      <c r="Q8" s="69"/>
      <c r="R8" s="69"/>
      <c r="S8" s="48">
        <v>0</v>
      </c>
      <c r="T8" s="48"/>
      <c r="U8" s="69"/>
      <c r="V8" s="69"/>
      <c r="W8" s="48">
        <f>W4+W7</f>
        <v>2766000</v>
      </c>
      <c r="X8" s="48"/>
      <c r="Y8" s="18"/>
      <c r="Z8" s="18"/>
      <c r="AA8" s="15"/>
      <c r="AB8" s="15"/>
    </row>
    <row r="9" spans="1:28" ht="15">
      <c r="A9" s="95" t="s">
        <v>19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19"/>
      <c r="Z9" s="19"/>
      <c r="AA9" s="15"/>
      <c r="AB9" s="15"/>
    </row>
    <row r="10" spans="1:28" ht="75">
      <c r="A10" s="97" t="s">
        <v>21</v>
      </c>
      <c r="B10" s="14" t="s">
        <v>119</v>
      </c>
      <c r="C10" s="48" t="s">
        <v>133</v>
      </c>
      <c r="D10" s="48"/>
      <c r="E10" s="48">
        <v>54.16</v>
      </c>
      <c r="F10" s="48"/>
      <c r="G10" s="48">
        <v>1300000</v>
      </c>
      <c r="H10" s="48"/>
      <c r="I10" s="48" t="s">
        <v>79</v>
      </c>
      <c r="J10" s="48"/>
      <c r="K10" s="14">
        <v>100</v>
      </c>
      <c r="L10" s="48">
        <v>1100000</v>
      </c>
      <c r="M10" s="48"/>
      <c r="N10" s="48"/>
      <c r="O10" s="48"/>
      <c r="P10" s="48"/>
      <c r="Q10" s="48"/>
      <c r="R10" s="48"/>
      <c r="S10" s="48"/>
      <c r="T10" s="48"/>
      <c r="U10" s="48" t="s">
        <v>81</v>
      </c>
      <c r="V10" s="48"/>
      <c r="W10" s="48">
        <v>2400000</v>
      </c>
      <c r="X10" s="48"/>
      <c r="Y10" s="5" t="s">
        <v>15</v>
      </c>
      <c r="Z10" s="5" t="s">
        <v>16</v>
      </c>
      <c r="AA10" s="15"/>
      <c r="AB10" s="15"/>
    </row>
    <row r="11" spans="1:28" ht="127.5" customHeight="1">
      <c r="A11" s="97"/>
      <c r="B11" s="14" t="s">
        <v>120</v>
      </c>
      <c r="C11" s="14" t="s">
        <v>134</v>
      </c>
      <c r="D11" s="14"/>
      <c r="E11" s="14">
        <v>50</v>
      </c>
      <c r="F11" s="14"/>
      <c r="G11" s="14">
        <v>1098291</v>
      </c>
      <c r="H11" s="41"/>
      <c r="I11" s="14" t="s">
        <v>135</v>
      </c>
      <c r="J11" s="14"/>
      <c r="K11" s="14">
        <v>100</v>
      </c>
      <c r="L11" s="14"/>
      <c r="M11" s="14">
        <v>1351709</v>
      </c>
      <c r="N11" s="14"/>
      <c r="O11" s="14"/>
      <c r="P11" s="14"/>
      <c r="Q11" s="14"/>
      <c r="R11" s="14"/>
      <c r="S11" s="14"/>
      <c r="T11" s="14"/>
      <c r="U11" s="14"/>
      <c r="V11" s="14" t="s">
        <v>128</v>
      </c>
      <c r="W11" s="14"/>
      <c r="X11" s="14">
        <v>2450000</v>
      </c>
      <c r="Y11" s="5" t="s">
        <v>15</v>
      </c>
      <c r="Z11" s="5" t="s">
        <v>16</v>
      </c>
      <c r="AA11" s="15"/>
      <c r="AB11" s="15"/>
    </row>
    <row r="12" spans="1:28" ht="36" customHeight="1">
      <c r="A12" s="96" t="s">
        <v>45</v>
      </c>
      <c r="B12" s="96"/>
      <c r="C12" s="69"/>
      <c r="D12" s="69"/>
      <c r="E12" s="69"/>
      <c r="F12" s="69"/>
      <c r="G12" s="53">
        <v>2398291</v>
      </c>
      <c r="H12" s="53"/>
      <c r="I12" s="69"/>
      <c r="J12" s="69"/>
      <c r="K12" s="69"/>
      <c r="L12" s="48">
        <v>2451709</v>
      </c>
      <c r="M12" s="48"/>
      <c r="N12" s="69"/>
      <c r="O12" s="69"/>
      <c r="P12" s="69"/>
      <c r="Q12" s="69"/>
      <c r="R12" s="69"/>
      <c r="S12" s="48">
        <v>0</v>
      </c>
      <c r="T12" s="48"/>
      <c r="U12" s="69"/>
      <c r="V12" s="69"/>
      <c r="W12" s="48">
        <f>W10+X11</f>
        <v>4850000</v>
      </c>
      <c r="X12" s="48"/>
      <c r="Y12" s="18"/>
      <c r="Z12" s="18"/>
      <c r="AA12" s="15"/>
      <c r="AB12" s="15"/>
    </row>
    <row r="13" spans="1:28" ht="15">
      <c r="A13" s="95" t="s">
        <v>22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19"/>
      <c r="Z13" s="19"/>
      <c r="AA13" s="15"/>
      <c r="AB13" s="15"/>
    </row>
    <row r="14" spans="1:28" ht="179.25">
      <c r="A14" s="20" t="s">
        <v>23</v>
      </c>
      <c r="B14" s="21" t="s">
        <v>137</v>
      </c>
      <c r="C14" s="21" t="s">
        <v>79</v>
      </c>
      <c r="D14" s="21"/>
      <c r="E14" s="21">
        <v>68.75</v>
      </c>
      <c r="F14" s="21"/>
      <c r="G14" s="21">
        <v>165000</v>
      </c>
      <c r="H14" s="21"/>
      <c r="I14" s="21" t="s">
        <v>80</v>
      </c>
      <c r="J14" s="21"/>
      <c r="K14" s="21">
        <v>100</v>
      </c>
      <c r="L14" s="21"/>
      <c r="M14" s="21">
        <v>75000</v>
      </c>
      <c r="N14" s="21"/>
      <c r="O14" s="21"/>
      <c r="P14" s="21"/>
      <c r="Q14" s="21"/>
      <c r="R14" s="21"/>
      <c r="S14" s="21"/>
      <c r="T14" s="21"/>
      <c r="U14" s="21"/>
      <c r="V14" s="21" t="s">
        <v>43</v>
      </c>
      <c r="W14" s="21"/>
      <c r="X14" s="21">
        <v>240000</v>
      </c>
      <c r="Y14" s="12" t="s">
        <v>15</v>
      </c>
      <c r="Z14" s="12" t="s">
        <v>38</v>
      </c>
      <c r="AA14" s="15"/>
      <c r="AB14" s="15"/>
    </row>
    <row r="15" spans="1:28" ht="78" customHeight="1">
      <c r="A15" s="99" t="s">
        <v>52</v>
      </c>
      <c r="B15" s="21" t="s">
        <v>46</v>
      </c>
      <c r="C15" s="62" t="s">
        <v>104</v>
      </c>
      <c r="D15" s="62"/>
      <c r="E15" s="62">
        <v>62.5</v>
      </c>
      <c r="F15" s="62"/>
      <c r="G15" s="86" t="s">
        <v>90</v>
      </c>
      <c r="H15" s="87"/>
      <c r="I15" s="62" t="s">
        <v>81</v>
      </c>
      <c r="J15" s="62"/>
      <c r="K15" s="22">
        <v>87.5</v>
      </c>
      <c r="L15" s="86" t="s">
        <v>90</v>
      </c>
      <c r="M15" s="87"/>
      <c r="N15" s="62" t="s">
        <v>99</v>
      </c>
      <c r="O15" s="62"/>
      <c r="P15" s="62"/>
      <c r="Q15" s="62">
        <v>100</v>
      </c>
      <c r="R15" s="62"/>
      <c r="S15" s="86" t="s">
        <v>90</v>
      </c>
      <c r="T15" s="87"/>
      <c r="U15" s="62" t="s">
        <v>103</v>
      </c>
      <c r="V15" s="62"/>
      <c r="W15" s="86" t="s">
        <v>90</v>
      </c>
      <c r="X15" s="87"/>
      <c r="Y15" s="60" t="s">
        <v>15</v>
      </c>
      <c r="Z15" s="5" t="s">
        <v>89</v>
      </c>
      <c r="AA15" s="23"/>
      <c r="AB15" s="15"/>
    </row>
    <row r="16" spans="1:28" ht="125.25" customHeight="1">
      <c r="A16" s="100"/>
      <c r="B16" s="14" t="s">
        <v>121</v>
      </c>
      <c r="C16" s="62" t="s">
        <v>39</v>
      </c>
      <c r="D16" s="62"/>
      <c r="E16" s="62">
        <v>62.5</v>
      </c>
      <c r="F16" s="62"/>
      <c r="G16" s="92"/>
      <c r="H16" s="93"/>
      <c r="I16" s="62" t="s">
        <v>84</v>
      </c>
      <c r="J16" s="62"/>
      <c r="K16" s="21">
        <v>100</v>
      </c>
      <c r="L16" s="92"/>
      <c r="M16" s="93"/>
      <c r="N16" s="62"/>
      <c r="O16" s="62"/>
      <c r="P16" s="62"/>
      <c r="Q16" s="62"/>
      <c r="R16" s="62"/>
      <c r="S16" s="62"/>
      <c r="T16" s="62"/>
      <c r="U16" s="62" t="s">
        <v>43</v>
      </c>
      <c r="V16" s="62"/>
      <c r="W16" s="92" t="s">
        <v>108</v>
      </c>
      <c r="X16" s="93"/>
      <c r="Y16" s="104"/>
      <c r="Z16" s="12" t="s">
        <v>105</v>
      </c>
      <c r="AA16" s="15"/>
      <c r="AB16" s="15"/>
    </row>
    <row r="17" spans="1:28" ht="84.75" customHeight="1">
      <c r="A17" s="100"/>
      <c r="B17" s="14" t="s">
        <v>48</v>
      </c>
      <c r="C17" s="21"/>
      <c r="D17" s="21"/>
      <c r="E17" s="21"/>
      <c r="F17" s="21"/>
      <c r="G17" s="86" t="s">
        <v>90</v>
      </c>
      <c r="H17" s="87"/>
      <c r="I17" s="21" t="s">
        <v>51</v>
      </c>
      <c r="J17" s="21"/>
      <c r="K17" s="21">
        <v>50</v>
      </c>
      <c r="L17" s="21"/>
      <c r="M17" s="86" t="s">
        <v>90</v>
      </c>
      <c r="N17" s="87"/>
      <c r="O17" s="88" t="s">
        <v>51</v>
      </c>
      <c r="P17" s="89"/>
      <c r="Q17" s="21"/>
      <c r="R17" s="21">
        <v>100</v>
      </c>
      <c r="S17" s="21"/>
      <c r="T17" s="86" t="s">
        <v>90</v>
      </c>
      <c r="U17" s="87"/>
      <c r="V17" s="21" t="s">
        <v>83</v>
      </c>
      <c r="W17" s="14" t="e">
        <f>-X17-W16-L2</f>
        <v>#VALUE!</v>
      </c>
      <c r="X17" s="14"/>
      <c r="Y17" s="104"/>
      <c r="Z17" s="5" t="s">
        <v>89</v>
      </c>
      <c r="AA17" s="23"/>
      <c r="AB17" s="15"/>
    </row>
    <row r="18" spans="1:28" ht="96" customHeight="1">
      <c r="A18" s="100"/>
      <c r="B18" s="14" t="s">
        <v>49</v>
      </c>
      <c r="C18" s="24" t="s">
        <v>102</v>
      </c>
      <c r="D18" s="25"/>
      <c r="E18" s="24">
        <v>50</v>
      </c>
      <c r="F18" s="25"/>
      <c r="G18" s="86" t="s">
        <v>90</v>
      </c>
      <c r="H18" s="87"/>
      <c r="I18" s="24" t="s">
        <v>83</v>
      </c>
      <c r="J18" s="25"/>
      <c r="K18" s="24">
        <v>100</v>
      </c>
      <c r="L18" s="25"/>
      <c r="M18" s="86" t="s">
        <v>90</v>
      </c>
      <c r="N18" s="87"/>
      <c r="O18" s="98"/>
      <c r="P18" s="98"/>
      <c r="Q18" s="25"/>
      <c r="R18" s="24"/>
      <c r="S18" s="25"/>
      <c r="T18" s="86" t="s">
        <v>90</v>
      </c>
      <c r="U18" s="87"/>
      <c r="V18" s="21" t="s">
        <v>41</v>
      </c>
      <c r="W18" s="25"/>
      <c r="X18" s="12" t="s">
        <v>90</v>
      </c>
      <c r="Y18" s="104"/>
      <c r="Z18" s="5" t="s">
        <v>89</v>
      </c>
      <c r="AA18" s="15"/>
      <c r="AB18" s="15"/>
    </row>
    <row r="19" spans="1:28" ht="84.75" customHeight="1">
      <c r="A19" s="100"/>
      <c r="B19" s="14" t="s">
        <v>50</v>
      </c>
      <c r="C19" s="24" t="s">
        <v>80</v>
      </c>
      <c r="D19" s="25"/>
      <c r="E19" s="24">
        <v>62.5</v>
      </c>
      <c r="F19" s="25"/>
      <c r="G19" s="86" t="s">
        <v>90</v>
      </c>
      <c r="H19" s="87"/>
      <c r="I19" s="24" t="s">
        <v>83</v>
      </c>
      <c r="J19" s="25"/>
      <c r="K19" s="24">
        <v>87.5</v>
      </c>
      <c r="L19" s="25"/>
      <c r="M19" s="86" t="s">
        <v>90</v>
      </c>
      <c r="N19" s="87"/>
      <c r="O19" s="26" t="s">
        <v>51</v>
      </c>
      <c r="P19" s="27"/>
      <c r="Q19" s="25"/>
      <c r="R19" s="24">
        <v>100</v>
      </c>
      <c r="S19" s="25"/>
      <c r="T19" s="86" t="s">
        <v>90</v>
      </c>
      <c r="U19" s="87"/>
      <c r="V19" s="21" t="s">
        <v>82</v>
      </c>
      <c r="W19" s="25"/>
      <c r="X19" s="12" t="s">
        <v>90</v>
      </c>
      <c r="Y19" s="104"/>
      <c r="Z19" s="5" t="s">
        <v>89</v>
      </c>
      <c r="AA19" s="15"/>
      <c r="AB19" s="15"/>
    </row>
    <row r="20" spans="1:28" ht="62.25" customHeight="1">
      <c r="A20" s="100"/>
      <c r="B20" s="43" t="s">
        <v>126</v>
      </c>
      <c r="C20" s="44" t="s">
        <v>109</v>
      </c>
      <c r="D20" s="44"/>
      <c r="E20" s="45">
        <v>50.53</v>
      </c>
      <c r="F20" s="44"/>
      <c r="G20" s="90" t="s">
        <v>90</v>
      </c>
      <c r="H20" s="91"/>
      <c r="I20" s="44" t="s">
        <v>110</v>
      </c>
      <c r="J20" s="44"/>
      <c r="K20" s="44">
        <v>94.3</v>
      </c>
      <c r="L20" s="44"/>
      <c r="M20" s="90" t="s">
        <v>90</v>
      </c>
      <c r="N20" s="91"/>
      <c r="O20" s="46" t="s">
        <v>111</v>
      </c>
      <c r="P20" s="47"/>
      <c r="Q20" s="44"/>
      <c r="R20" s="44">
        <v>100</v>
      </c>
      <c r="S20" s="44"/>
      <c r="T20" s="90" t="s">
        <v>90</v>
      </c>
      <c r="U20" s="91"/>
      <c r="V20" s="44" t="s">
        <v>112</v>
      </c>
      <c r="W20" s="21"/>
      <c r="X20" s="12" t="s">
        <v>90</v>
      </c>
      <c r="Y20" s="104"/>
      <c r="Z20" s="5" t="s">
        <v>89</v>
      </c>
      <c r="AA20" s="29"/>
      <c r="AB20" s="15"/>
    </row>
    <row r="21" spans="1:28" ht="32.25" customHeight="1">
      <c r="A21" s="100"/>
      <c r="B21" s="14" t="s">
        <v>113</v>
      </c>
      <c r="C21" s="21"/>
      <c r="D21" s="21"/>
      <c r="E21" s="21"/>
      <c r="F21" s="21"/>
      <c r="G21" s="21"/>
      <c r="H21" s="21"/>
      <c r="I21" s="21" t="s">
        <v>51</v>
      </c>
      <c r="J21" s="21"/>
      <c r="K21" s="21">
        <v>50</v>
      </c>
      <c r="L21" s="21"/>
      <c r="M21" s="86" t="s">
        <v>90</v>
      </c>
      <c r="N21" s="87"/>
      <c r="O21" s="28" t="s">
        <v>51</v>
      </c>
      <c r="P21" s="28"/>
      <c r="Q21" s="21"/>
      <c r="R21" s="21">
        <v>100</v>
      </c>
      <c r="S21" s="21"/>
      <c r="T21" s="86" t="s">
        <v>90</v>
      </c>
      <c r="U21" s="87"/>
      <c r="V21" s="21" t="s">
        <v>83</v>
      </c>
      <c r="W21" s="25"/>
      <c r="X21" s="12" t="s">
        <v>90</v>
      </c>
      <c r="Y21" s="104"/>
      <c r="Z21" s="5" t="s">
        <v>89</v>
      </c>
      <c r="AA21" s="15"/>
      <c r="AB21" s="15"/>
    </row>
    <row r="22" spans="1:28" ht="63" customHeight="1">
      <c r="A22" s="101"/>
      <c r="B22" s="14" t="s">
        <v>114</v>
      </c>
      <c r="C22" s="21" t="s">
        <v>51</v>
      </c>
      <c r="D22" s="21"/>
      <c r="E22" s="21">
        <v>100</v>
      </c>
      <c r="F22" s="25"/>
      <c r="G22" s="102" t="s">
        <v>90</v>
      </c>
      <c r="H22" s="103"/>
      <c r="I22" s="21"/>
      <c r="J22" s="21"/>
      <c r="K22" s="21"/>
      <c r="L22" s="21"/>
      <c r="M22" s="86" t="s">
        <v>90</v>
      </c>
      <c r="N22" s="87"/>
      <c r="O22" s="28"/>
      <c r="P22" s="28"/>
      <c r="Q22" s="21"/>
      <c r="R22" s="21"/>
      <c r="S22" s="21"/>
      <c r="T22" s="21"/>
      <c r="U22" s="21"/>
      <c r="V22" s="21" t="s">
        <v>51</v>
      </c>
      <c r="W22" s="21"/>
      <c r="X22" s="12" t="s">
        <v>90</v>
      </c>
      <c r="Y22" s="61"/>
      <c r="Z22" s="5" t="s">
        <v>89</v>
      </c>
      <c r="AA22" s="15"/>
      <c r="AB22" s="15"/>
    </row>
    <row r="23" spans="1:28" ht="60">
      <c r="A23" s="97" t="s">
        <v>24</v>
      </c>
      <c r="B23" s="14" t="s">
        <v>53</v>
      </c>
      <c r="C23" s="48"/>
      <c r="D23" s="48"/>
      <c r="E23" s="48"/>
      <c r="F23" s="48"/>
      <c r="G23" s="48"/>
      <c r="H23" s="48"/>
      <c r="I23" s="48" t="s">
        <v>83</v>
      </c>
      <c r="J23" s="48"/>
      <c r="K23" s="14">
        <v>100</v>
      </c>
      <c r="L23" s="48"/>
      <c r="M23" s="48"/>
      <c r="N23" s="48"/>
      <c r="O23" s="48"/>
      <c r="P23" s="48"/>
      <c r="Q23" s="48"/>
      <c r="R23" s="48"/>
      <c r="S23" s="48"/>
      <c r="T23" s="48"/>
      <c r="U23" s="48" t="s">
        <v>83</v>
      </c>
      <c r="V23" s="48"/>
      <c r="W23" s="48">
        <v>0</v>
      </c>
      <c r="X23" s="48"/>
      <c r="Y23" s="57" t="s">
        <v>15</v>
      </c>
      <c r="Z23" s="60" t="s">
        <v>59</v>
      </c>
      <c r="AA23" s="15"/>
      <c r="AB23" s="15"/>
    </row>
    <row r="24" spans="1:28" ht="61.5" customHeight="1">
      <c r="A24" s="97"/>
      <c r="B24" s="14" t="s">
        <v>54</v>
      </c>
      <c r="C24" s="48"/>
      <c r="D24" s="48"/>
      <c r="E24" s="48"/>
      <c r="F24" s="48"/>
      <c r="G24" s="48"/>
      <c r="H24" s="48"/>
      <c r="I24" s="48" t="s">
        <v>83</v>
      </c>
      <c r="J24" s="48"/>
      <c r="K24" s="14">
        <v>100</v>
      </c>
      <c r="L24" s="48"/>
      <c r="M24" s="48"/>
      <c r="N24" s="48"/>
      <c r="O24" s="48"/>
      <c r="P24" s="48"/>
      <c r="Q24" s="48"/>
      <c r="R24" s="48"/>
      <c r="S24" s="48"/>
      <c r="T24" s="48"/>
      <c r="U24" s="48" t="s">
        <v>83</v>
      </c>
      <c r="V24" s="48"/>
      <c r="W24" s="48">
        <v>0</v>
      </c>
      <c r="X24" s="48"/>
      <c r="Y24" s="57"/>
      <c r="Z24" s="104"/>
      <c r="AA24" s="15"/>
      <c r="AB24" s="15"/>
    </row>
    <row r="25" spans="1:28" ht="45" customHeight="1">
      <c r="A25" s="97"/>
      <c r="B25" s="14" t="s">
        <v>55</v>
      </c>
      <c r="C25" s="21"/>
      <c r="D25" s="21"/>
      <c r="E25" s="21"/>
      <c r="F25" s="21"/>
      <c r="G25" s="21"/>
      <c r="H25" s="21"/>
      <c r="I25" s="62" t="s">
        <v>51</v>
      </c>
      <c r="J25" s="62"/>
      <c r="K25" s="21">
        <v>100</v>
      </c>
      <c r="L25" s="21"/>
      <c r="M25" s="21"/>
      <c r="N25" s="21"/>
      <c r="O25" s="94"/>
      <c r="P25" s="94"/>
      <c r="Q25" s="21"/>
      <c r="R25" s="21"/>
      <c r="S25" s="21"/>
      <c r="T25" s="21"/>
      <c r="U25" s="62" t="s">
        <v>51</v>
      </c>
      <c r="V25" s="62"/>
      <c r="W25" s="21"/>
      <c r="X25" s="21">
        <f>M25</f>
        <v>0</v>
      </c>
      <c r="Y25" s="57"/>
      <c r="Z25" s="104"/>
      <c r="AA25" s="23"/>
      <c r="AB25" s="15"/>
    </row>
    <row r="26" spans="1:28" ht="46.5" customHeight="1">
      <c r="A26" s="97"/>
      <c r="B26" s="14" t="s">
        <v>56</v>
      </c>
      <c r="C26" s="14"/>
      <c r="D26" s="14"/>
      <c r="E26" s="14"/>
      <c r="F26" s="14"/>
      <c r="G26" s="14"/>
      <c r="H26" s="14"/>
      <c r="I26" s="48" t="s">
        <v>83</v>
      </c>
      <c r="J26" s="48"/>
      <c r="K26" s="14">
        <v>100</v>
      </c>
      <c r="L26" s="14"/>
      <c r="M26" s="14"/>
      <c r="N26" s="14"/>
      <c r="O26" s="49"/>
      <c r="P26" s="49"/>
      <c r="Q26" s="14"/>
      <c r="R26" s="14"/>
      <c r="S26" s="14"/>
      <c r="T26" s="14"/>
      <c r="U26" s="48" t="s">
        <v>83</v>
      </c>
      <c r="V26" s="48"/>
      <c r="W26" s="14"/>
      <c r="X26" s="14">
        <f>M26</f>
        <v>0</v>
      </c>
      <c r="Y26" s="57"/>
      <c r="Z26" s="104"/>
      <c r="AA26" s="15"/>
      <c r="AB26" s="15"/>
    </row>
    <row r="27" spans="1:28" ht="105.75" customHeight="1">
      <c r="A27" s="97"/>
      <c r="B27" s="14" t="s">
        <v>57</v>
      </c>
      <c r="C27" s="14"/>
      <c r="D27" s="14"/>
      <c r="E27" s="14"/>
      <c r="F27" s="14"/>
      <c r="G27" s="14"/>
      <c r="H27" s="14"/>
      <c r="I27" s="14" t="s">
        <v>41</v>
      </c>
      <c r="J27" s="14"/>
      <c r="K27" s="14">
        <v>100</v>
      </c>
      <c r="L27" s="14"/>
      <c r="M27" s="14"/>
      <c r="N27" s="14"/>
      <c r="O27" s="49"/>
      <c r="P27" s="49"/>
      <c r="Q27" s="14"/>
      <c r="R27" s="14"/>
      <c r="S27" s="14"/>
      <c r="T27" s="14"/>
      <c r="U27" s="14"/>
      <c r="V27" s="14" t="s">
        <v>41</v>
      </c>
      <c r="W27" s="14"/>
      <c r="X27" s="14">
        <f>M27</f>
        <v>0</v>
      </c>
      <c r="Y27" s="57"/>
      <c r="Z27" s="61"/>
      <c r="AA27" s="15"/>
      <c r="AB27" s="15"/>
    </row>
    <row r="28" spans="1:28" ht="24" customHeight="1">
      <c r="A28" s="96" t="s">
        <v>58</v>
      </c>
      <c r="B28" s="96"/>
      <c r="C28" s="69"/>
      <c r="D28" s="69"/>
      <c r="E28" s="69"/>
      <c r="F28" s="69"/>
      <c r="G28" s="70">
        <v>165000</v>
      </c>
      <c r="H28" s="70"/>
      <c r="I28" s="69"/>
      <c r="J28" s="69"/>
      <c r="K28" s="69"/>
      <c r="L28" s="70">
        <v>75000</v>
      </c>
      <c r="M28" s="70"/>
      <c r="N28" s="69"/>
      <c r="O28" s="69"/>
      <c r="P28" s="69"/>
      <c r="Q28" s="69"/>
      <c r="R28" s="69"/>
      <c r="S28" s="70">
        <v>0</v>
      </c>
      <c r="T28" s="70"/>
      <c r="U28" s="69"/>
      <c r="V28" s="69"/>
      <c r="W28" s="70">
        <f>L28+G28</f>
        <v>240000</v>
      </c>
      <c r="X28" s="70"/>
      <c r="Y28" s="18"/>
      <c r="Z28" s="18"/>
      <c r="AA28" s="15"/>
      <c r="AB28" s="15"/>
    </row>
    <row r="29" spans="1:28" ht="24" customHeight="1">
      <c r="A29" s="106" t="s">
        <v>60</v>
      </c>
      <c r="B29" s="106"/>
      <c r="C29" s="69"/>
      <c r="D29" s="69"/>
      <c r="E29" s="69"/>
      <c r="F29" s="69"/>
      <c r="G29" s="70">
        <f>G28+G8+G12</f>
        <v>3953725</v>
      </c>
      <c r="H29" s="70"/>
      <c r="I29" s="69"/>
      <c r="J29" s="69"/>
      <c r="K29" s="69"/>
      <c r="L29" s="105">
        <f>L28+L12+L8</f>
        <v>3902275</v>
      </c>
      <c r="M29" s="70"/>
      <c r="N29" s="69"/>
      <c r="O29" s="69"/>
      <c r="P29" s="69"/>
      <c r="Q29" s="69"/>
      <c r="R29" s="69"/>
      <c r="S29" s="70">
        <v>0</v>
      </c>
      <c r="T29" s="70"/>
      <c r="U29" s="107"/>
      <c r="V29" s="69"/>
      <c r="W29" s="105">
        <v>7856000</v>
      </c>
      <c r="X29" s="70"/>
      <c r="Y29" s="18"/>
      <c r="Z29" s="18"/>
      <c r="AA29" s="15"/>
      <c r="AB29" s="15"/>
    </row>
    <row r="30" spans="1:28" ht="15">
      <c r="A30" s="108" t="s">
        <v>61</v>
      </c>
      <c r="B30" s="30" t="s">
        <v>1</v>
      </c>
      <c r="C30" s="117" t="s">
        <v>2</v>
      </c>
      <c r="D30" s="117"/>
      <c r="E30" s="117"/>
      <c r="F30" s="117"/>
      <c r="G30" s="117"/>
      <c r="H30" s="117" t="s">
        <v>3</v>
      </c>
      <c r="I30" s="117"/>
      <c r="J30" s="117"/>
      <c r="K30" s="117"/>
      <c r="L30" s="117"/>
      <c r="M30" s="117"/>
      <c r="N30" s="117"/>
      <c r="O30" s="117" t="s">
        <v>4</v>
      </c>
      <c r="P30" s="117"/>
      <c r="Q30" s="117"/>
      <c r="R30" s="117"/>
      <c r="S30" s="117"/>
      <c r="T30" s="117"/>
      <c r="U30" s="117"/>
      <c r="V30" s="117" t="s">
        <v>5</v>
      </c>
      <c r="W30" s="117"/>
      <c r="X30" s="117"/>
      <c r="Y30" s="116" t="s">
        <v>6</v>
      </c>
      <c r="Z30" s="116" t="s">
        <v>7</v>
      </c>
      <c r="AA30" s="15"/>
      <c r="AB30" s="15"/>
    </row>
    <row r="31" spans="1:28" ht="120">
      <c r="A31" s="108"/>
      <c r="B31" s="31" t="s">
        <v>8</v>
      </c>
      <c r="C31" s="31" t="s">
        <v>9</v>
      </c>
      <c r="D31" s="85" t="s">
        <v>10</v>
      </c>
      <c r="E31" s="85"/>
      <c r="F31" s="85" t="s">
        <v>11</v>
      </c>
      <c r="G31" s="85"/>
      <c r="H31" s="85" t="s">
        <v>9</v>
      </c>
      <c r="I31" s="85"/>
      <c r="J31" s="85" t="s">
        <v>10</v>
      </c>
      <c r="K31" s="85"/>
      <c r="L31" s="85"/>
      <c r="M31" s="85" t="s">
        <v>11</v>
      </c>
      <c r="N31" s="85"/>
      <c r="O31" s="85" t="s">
        <v>9</v>
      </c>
      <c r="P31" s="85"/>
      <c r="Q31" s="85"/>
      <c r="R31" s="85" t="s">
        <v>10</v>
      </c>
      <c r="S31" s="85"/>
      <c r="T31" s="85" t="s">
        <v>11</v>
      </c>
      <c r="U31" s="85"/>
      <c r="V31" s="85" t="s">
        <v>12</v>
      </c>
      <c r="W31" s="85"/>
      <c r="X31" s="31" t="s">
        <v>13</v>
      </c>
      <c r="Y31" s="116"/>
      <c r="Z31" s="116"/>
      <c r="AA31" s="15"/>
      <c r="AB31" s="15"/>
    </row>
    <row r="32" spans="1:28" ht="15" customHeight="1">
      <c r="A32" s="75" t="s">
        <v>25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19"/>
      <c r="Z32" s="19"/>
      <c r="AA32" s="15"/>
      <c r="AB32" s="15"/>
    </row>
    <row r="33" spans="1:28" ht="95.25" customHeight="1">
      <c r="A33" s="42" t="s">
        <v>26</v>
      </c>
      <c r="B33" s="14" t="s">
        <v>127</v>
      </c>
      <c r="C33" s="62" t="s">
        <v>136</v>
      </c>
      <c r="D33" s="62"/>
      <c r="E33" s="62">
        <v>50</v>
      </c>
      <c r="F33" s="62"/>
      <c r="G33" s="63">
        <v>111133</v>
      </c>
      <c r="H33" s="62"/>
      <c r="I33" s="62" t="s">
        <v>136</v>
      </c>
      <c r="J33" s="62"/>
      <c r="K33" s="21">
        <v>100</v>
      </c>
      <c r="L33" s="62">
        <v>671867</v>
      </c>
      <c r="M33" s="62"/>
      <c r="N33" s="62"/>
      <c r="O33" s="62"/>
      <c r="P33" s="62"/>
      <c r="Q33" s="62"/>
      <c r="R33" s="62"/>
      <c r="S33" s="62"/>
      <c r="T33" s="62"/>
      <c r="U33" s="62" t="s">
        <v>129</v>
      </c>
      <c r="V33" s="62"/>
      <c r="W33" s="62">
        <v>783000</v>
      </c>
      <c r="X33" s="62"/>
      <c r="Y33" s="5" t="s">
        <v>15</v>
      </c>
      <c r="Z33" s="5" t="s">
        <v>16</v>
      </c>
      <c r="AA33" s="15"/>
      <c r="AB33" s="15"/>
    </row>
    <row r="34" spans="1:28" ht="90" customHeight="1">
      <c r="A34" s="20" t="s">
        <v>27</v>
      </c>
      <c r="B34" s="14" t="s">
        <v>131</v>
      </c>
      <c r="C34" s="62" t="s">
        <v>82</v>
      </c>
      <c r="D34" s="62"/>
      <c r="E34" s="62">
        <v>57.14</v>
      </c>
      <c r="F34" s="62"/>
      <c r="G34" s="62">
        <v>135000</v>
      </c>
      <c r="H34" s="62"/>
      <c r="I34" s="62" t="s">
        <v>84</v>
      </c>
      <c r="J34" s="62"/>
      <c r="K34" s="21">
        <v>100</v>
      </c>
      <c r="L34" s="62">
        <v>162742</v>
      </c>
      <c r="M34" s="62"/>
      <c r="N34" s="62"/>
      <c r="O34" s="62"/>
      <c r="P34" s="62"/>
      <c r="Q34" s="62"/>
      <c r="R34" s="62"/>
      <c r="S34" s="62"/>
      <c r="T34" s="62"/>
      <c r="U34" s="62" t="s">
        <v>40</v>
      </c>
      <c r="V34" s="62"/>
      <c r="W34" s="62">
        <v>297742</v>
      </c>
      <c r="X34" s="62"/>
      <c r="Y34" s="5" t="s">
        <v>15</v>
      </c>
      <c r="Z34" s="5" t="s">
        <v>38</v>
      </c>
      <c r="AA34" s="32"/>
      <c r="AB34" s="15"/>
    </row>
    <row r="35" spans="1:28" ht="75">
      <c r="A35" s="97" t="s">
        <v>28</v>
      </c>
      <c r="B35" s="14" t="s">
        <v>62</v>
      </c>
      <c r="C35" s="62"/>
      <c r="D35" s="62"/>
      <c r="E35" s="62"/>
      <c r="F35" s="62"/>
      <c r="G35" s="62"/>
      <c r="H35" s="62"/>
      <c r="I35" s="62" t="s">
        <v>106</v>
      </c>
      <c r="J35" s="62"/>
      <c r="K35" s="21">
        <v>100</v>
      </c>
      <c r="L35" s="62"/>
      <c r="M35" s="62"/>
      <c r="N35" s="62"/>
      <c r="O35" s="62"/>
      <c r="P35" s="62"/>
      <c r="Q35" s="62"/>
      <c r="R35" s="62"/>
      <c r="S35" s="62"/>
      <c r="T35" s="62"/>
      <c r="U35" s="62" t="s">
        <v>106</v>
      </c>
      <c r="V35" s="62"/>
      <c r="W35" s="62"/>
      <c r="X35" s="62"/>
      <c r="Y35" s="57" t="s">
        <v>15</v>
      </c>
      <c r="Z35" s="60" t="s">
        <v>59</v>
      </c>
      <c r="AA35" s="32"/>
      <c r="AB35" s="15"/>
    </row>
    <row r="36" spans="1:28" ht="45">
      <c r="A36" s="97"/>
      <c r="B36" s="14" t="s">
        <v>63</v>
      </c>
      <c r="C36" s="48"/>
      <c r="D36" s="48"/>
      <c r="E36" s="48"/>
      <c r="F36" s="48"/>
      <c r="G36" s="48"/>
      <c r="H36" s="48"/>
      <c r="I36" s="48" t="s">
        <v>107</v>
      </c>
      <c r="J36" s="48"/>
      <c r="K36" s="14">
        <v>100</v>
      </c>
      <c r="L36" s="48"/>
      <c r="M36" s="48"/>
      <c r="N36" s="48"/>
      <c r="O36" s="48"/>
      <c r="P36" s="48"/>
      <c r="Q36" s="48"/>
      <c r="R36" s="48"/>
      <c r="S36" s="48"/>
      <c r="T36" s="48"/>
      <c r="U36" s="48" t="s">
        <v>130</v>
      </c>
      <c r="V36" s="48"/>
      <c r="W36" s="48"/>
      <c r="X36" s="48"/>
      <c r="Y36" s="57"/>
      <c r="Z36" s="61"/>
      <c r="AA36" s="15"/>
      <c r="AB36" s="15"/>
    </row>
    <row r="37" spans="1:28" ht="33" customHeight="1">
      <c r="A37" s="96" t="s">
        <v>64</v>
      </c>
      <c r="B37" s="96"/>
      <c r="C37" s="69"/>
      <c r="D37" s="69"/>
      <c r="E37" s="69"/>
      <c r="F37" s="69"/>
      <c r="G37" s="70">
        <v>246133</v>
      </c>
      <c r="H37" s="70"/>
      <c r="I37" s="69"/>
      <c r="J37" s="69"/>
      <c r="K37" s="69"/>
      <c r="L37" s="70">
        <v>834609</v>
      </c>
      <c r="M37" s="70"/>
      <c r="N37" s="69"/>
      <c r="O37" s="69"/>
      <c r="P37" s="69"/>
      <c r="Q37" s="69"/>
      <c r="R37" s="69"/>
      <c r="S37" s="70">
        <v>0</v>
      </c>
      <c r="T37" s="70"/>
      <c r="U37" s="69"/>
      <c r="V37" s="69"/>
      <c r="W37" s="70">
        <v>1080742</v>
      </c>
      <c r="X37" s="70"/>
      <c r="Y37" s="18"/>
      <c r="Z37" s="18"/>
      <c r="AA37" s="15"/>
      <c r="AB37" s="15"/>
    </row>
    <row r="38" spans="1:28" ht="15">
      <c r="A38" s="95" t="s">
        <v>29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19"/>
      <c r="Z38" s="19"/>
      <c r="AA38" s="15"/>
      <c r="AB38" s="15"/>
    </row>
    <row r="39" spans="1:28" ht="87.75" customHeight="1">
      <c r="A39" s="97" t="s">
        <v>30</v>
      </c>
      <c r="B39" s="24" t="s">
        <v>65</v>
      </c>
      <c r="C39" s="62" t="s">
        <v>91</v>
      </c>
      <c r="D39" s="62"/>
      <c r="E39" s="62">
        <v>50</v>
      </c>
      <c r="F39" s="62"/>
      <c r="G39" s="62">
        <v>280000</v>
      </c>
      <c r="H39" s="62"/>
      <c r="I39" s="62" t="s">
        <v>85</v>
      </c>
      <c r="J39" s="62"/>
      <c r="K39" s="21">
        <v>94.12</v>
      </c>
      <c r="L39" s="62">
        <v>181258</v>
      </c>
      <c r="M39" s="62"/>
      <c r="N39" s="62" t="s">
        <v>86</v>
      </c>
      <c r="O39" s="62"/>
      <c r="P39" s="62"/>
      <c r="Q39" s="33"/>
      <c r="R39" s="34">
        <v>100</v>
      </c>
      <c r="S39" s="62">
        <v>38000</v>
      </c>
      <c r="T39" s="62"/>
      <c r="U39" s="62" t="s">
        <v>92</v>
      </c>
      <c r="V39" s="62"/>
      <c r="W39" s="62">
        <v>499258</v>
      </c>
      <c r="X39" s="62"/>
      <c r="Y39" s="57" t="s">
        <v>15</v>
      </c>
      <c r="Z39" s="60" t="s">
        <v>38</v>
      </c>
      <c r="AA39" s="15"/>
      <c r="AB39" s="15"/>
    </row>
    <row r="40" spans="1:28" ht="60">
      <c r="A40" s="97"/>
      <c r="B40" s="14" t="s">
        <v>66</v>
      </c>
      <c r="C40" s="14" t="s">
        <v>83</v>
      </c>
      <c r="D40" s="14"/>
      <c r="E40" s="14">
        <v>50</v>
      </c>
      <c r="F40" s="14"/>
      <c r="G40" s="14">
        <v>32000</v>
      </c>
      <c r="H40" s="14">
        <f>SUM(G40)</f>
        <v>32000</v>
      </c>
      <c r="I40" s="14" t="s">
        <v>83</v>
      </c>
      <c r="J40" s="14"/>
      <c r="K40" s="14">
        <v>100</v>
      </c>
      <c r="L40" s="14"/>
      <c r="M40" s="14">
        <v>32000</v>
      </c>
      <c r="N40" s="14"/>
      <c r="O40" s="49"/>
      <c r="P40" s="49"/>
      <c r="Q40" s="14"/>
      <c r="R40" s="14"/>
      <c r="S40" s="14"/>
      <c r="T40" s="14"/>
      <c r="U40" s="14"/>
      <c r="V40" s="14" t="s">
        <v>41</v>
      </c>
      <c r="W40" s="14"/>
      <c r="X40" s="14">
        <f>M40+G40</f>
        <v>64000</v>
      </c>
      <c r="Y40" s="57"/>
      <c r="Z40" s="61"/>
      <c r="AA40" s="15"/>
      <c r="AB40" s="15"/>
    </row>
    <row r="41" spans="1:28" ht="69.75" customHeight="1">
      <c r="A41" s="99" t="s">
        <v>31</v>
      </c>
      <c r="B41" s="14" t="s">
        <v>67</v>
      </c>
      <c r="C41" s="62" t="s">
        <v>83</v>
      </c>
      <c r="D41" s="62"/>
      <c r="E41" s="62">
        <v>40</v>
      </c>
      <c r="F41" s="62"/>
      <c r="G41" s="62">
        <v>12000</v>
      </c>
      <c r="H41" s="62"/>
      <c r="I41" s="62" t="s">
        <v>42</v>
      </c>
      <c r="J41" s="62"/>
      <c r="K41" s="21">
        <v>100</v>
      </c>
      <c r="L41" s="62"/>
      <c r="M41" s="62"/>
      <c r="N41" s="62"/>
      <c r="O41" s="62"/>
      <c r="P41" s="62"/>
      <c r="Q41" s="48"/>
      <c r="R41" s="48"/>
      <c r="S41" s="48"/>
      <c r="T41" s="48"/>
      <c r="U41" s="48" t="s">
        <v>80</v>
      </c>
      <c r="V41" s="48"/>
      <c r="W41" s="48">
        <v>12000</v>
      </c>
      <c r="X41" s="48"/>
      <c r="Y41" s="57" t="s">
        <v>15</v>
      </c>
      <c r="Z41" s="60" t="s">
        <v>59</v>
      </c>
      <c r="AA41" s="15"/>
      <c r="AB41" s="15"/>
    </row>
    <row r="42" spans="1:30" ht="108" customHeight="1">
      <c r="A42" s="100"/>
      <c r="B42" s="14" t="s">
        <v>68</v>
      </c>
      <c r="C42" s="62" t="s">
        <v>83</v>
      </c>
      <c r="D42" s="62"/>
      <c r="E42" s="21">
        <v>40</v>
      </c>
      <c r="F42" s="21"/>
      <c r="G42" s="21">
        <v>28000</v>
      </c>
      <c r="H42" s="21">
        <f>SUM(G42)</f>
        <v>28000</v>
      </c>
      <c r="I42" s="21" t="s">
        <v>42</v>
      </c>
      <c r="J42" s="21"/>
      <c r="K42" s="21">
        <v>100</v>
      </c>
      <c r="L42" s="21"/>
      <c r="M42" s="21"/>
      <c r="N42" s="21"/>
      <c r="O42" s="94"/>
      <c r="P42" s="94"/>
      <c r="Q42" s="21"/>
      <c r="R42" s="21"/>
      <c r="S42" s="21"/>
      <c r="T42" s="21"/>
      <c r="U42" s="21"/>
      <c r="V42" s="62" t="s">
        <v>80</v>
      </c>
      <c r="W42" s="62"/>
      <c r="X42" s="21">
        <v>28000</v>
      </c>
      <c r="Y42" s="57"/>
      <c r="Z42" s="104"/>
      <c r="AA42" s="15"/>
      <c r="AB42" s="15"/>
      <c r="AD42">
        <f>W41+X42+X43+W44+X45+W46+X47+X48+X49+X50+W35+W36+X27+X26+X25+W24+W23</f>
        <v>190000</v>
      </c>
    </row>
    <row r="43" spans="1:28" ht="96" customHeight="1">
      <c r="A43" s="100"/>
      <c r="B43" s="14" t="s">
        <v>69</v>
      </c>
      <c r="C43" s="14" t="s">
        <v>51</v>
      </c>
      <c r="D43" s="14"/>
      <c r="E43" s="14">
        <v>100</v>
      </c>
      <c r="F43" s="14"/>
      <c r="G43" s="14">
        <v>18000</v>
      </c>
      <c r="H43" s="14">
        <f>SUM(G43)</f>
        <v>18000</v>
      </c>
      <c r="I43" s="14"/>
      <c r="J43" s="14"/>
      <c r="K43" s="14"/>
      <c r="L43" s="14"/>
      <c r="M43" s="14"/>
      <c r="N43" s="14"/>
      <c r="O43" s="49"/>
      <c r="P43" s="49"/>
      <c r="Q43" s="14"/>
      <c r="R43" s="14"/>
      <c r="S43" s="14"/>
      <c r="T43" s="14"/>
      <c r="U43" s="14"/>
      <c r="V43" s="14" t="s">
        <v>51</v>
      </c>
      <c r="W43" s="14"/>
      <c r="X43" s="14">
        <f>G43</f>
        <v>18000</v>
      </c>
      <c r="Y43" s="57"/>
      <c r="Z43" s="104"/>
      <c r="AA43" s="15"/>
      <c r="AB43" s="15"/>
    </row>
    <row r="44" spans="1:28" ht="60">
      <c r="A44" s="100"/>
      <c r="B44" s="14" t="s">
        <v>70</v>
      </c>
      <c r="C44" s="62" t="s">
        <v>42</v>
      </c>
      <c r="D44" s="62"/>
      <c r="E44" s="62">
        <v>75</v>
      </c>
      <c r="F44" s="62"/>
      <c r="G44" s="62">
        <v>37000</v>
      </c>
      <c r="H44" s="62"/>
      <c r="I44" s="62" t="s">
        <v>51</v>
      </c>
      <c r="J44" s="62"/>
      <c r="K44" s="21">
        <v>100</v>
      </c>
      <c r="L44" s="62"/>
      <c r="M44" s="62"/>
      <c r="N44" s="48"/>
      <c r="O44" s="48"/>
      <c r="P44" s="48"/>
      <c r="Q44" s="48"/>
      <c r="R44" s="48"/>
      <c r="S44" s="48"/>
      <c r="T44" s="48"/>
      <c r="U44" s="48" t="s">
        <v>41</v>
      </c>
      <c r="V44" s="48"/>
      <c r="W44" s="48">
        <v>37000</v>
      </c>
      <c r="X44" s="48"/>
      <c r="Y44" s="57"/>
      <c r="Z44" s="104"/>
      <c r="AA44" s="15"/>
      <c r="AB44" s="15"/>
    </row>
    <row r="45" spans="1:28" ht="45">
      <c r="A45" s="100"/>
      <c r="B45" s="14" t="s">
        <v>71</v>
      </c>
      <c r="C45" s="36"/>
      <c r="D45" s="36"/>
      <c r="E45" s="36"/>
      <c r="F45" s="36"/>
      <c r="G45" s="36"/>
      <c r="H45" s="14">
        <f>SUM(G45)</f>
        <v>0</v>
      </c>
      <c r="I45" s="14">
        <v>1</v>
      </c>
      <c r="J45" s="14"/>
      <c r="K45" s="14">
        <v>100</v>
      </c>
      <c r="L45" s="14"/>
      <c r="M45" s="14">
        <v>10000</v>
      </c>
      <c r="N45" s="14"/>
      <c r="O45" s="49"/>
      <c r="P45" s="49"/>
      <c r="Q45" s="14"/>
      <c r="R45" s="14"/>
      <c r="S45" s="14"/>
      <c r="T45" s="14"/>
      <c r="U45" s="14"/>
      <c r="V45" s="14" t="s">
        <v>51</v>
      </c>
      <c r="W45" s="14"/>
      <c r="X45" s="14">
        <v>10000</v>
      </c>
      <c r="Y45" s="57"/>
      <c r="Z45" s="104"/>
      <c r="AA45" s="15"/>
      <c r="AB45" s="15"/>
    </row>
    <row r="46" spans="1:28" ht="105" customHeight="1">
      <c r="A46" s="100"/>
      <c r="B46" s="14" t="s">
        <v>97</v>
      </c>
      <c r="C46" s="109"/>
      <c r="D46" s="109"/>
      <c r="E46" s="109"/>
      <c r="F46" s="109"/>
      <c r="G46" s="109"/>
      <c r="H46" s="109"/>
      <c r="I46" s="62" t="s">
        <v>125</v>
      </c>
      <c r="J46" s="62"/>
      <c r="K46" s="21">
        <v>100</v>
      </c>
      <c r="L46" s="62">
        <v>51000</v>
      </c>
      <c r="M46" s="62"/>
      <c r="N46" s="62"/>
      <c r="O46" s="62"/>
      <c r="P46" s="62"/>
      <c r="Q46" s="62"/>
      <c r="R46" s="62"/>
      <c r="S46" s="62"/>
      <c r="T46" s="62"/>
      <c r="U46" s="62" t="s">
        <v>122</v>
      </c>
      <c r="V46" s="62"/>
      <c r="W46" s="62">
        <v>51000</v>
      </c>
      <c r="X46" s="62"/>
      <c r="Y46" s="57"/>
      <c r="Z46" s="61"/>
      <c r="AA46" s="35"/>
      <c r="AB46" s="15"/>
    </row>
    <row r="47" spans="1:28" ht="45.75" customHeight="1">
      <c r="A47" s="100"/>
      <c r="B47" s="24" t="s">
        <v>72</v>
      </c>
      <c r="C47" s="24" t="s">
        <v>51</v>
      </c>
      <c r="D47" s="24"/>
      <c r="E47" s="24">
        <v>100</v>
      </c>
      <c r="F47" s="24"/>
      <c r="G47" s="24">
        <v>6000</v>
      </c>
      <c r="H47" s="24">
        <f aca="true" t="shared" si="0" ref="H47:H54">SUM(G47)</f>
        <v>6000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 t="s">
        <v>51</v>
      </c>
      <c r="W47" s="24"/>
      <c r="X47" s="24">
        <v>6000</v>
      </c>
      <c r="Y47" s="113" t="s">
        <v>15</v>
      </c>
      <c r="Z47" s="60" t="s">
        <v>59</v>
      </c>
      <c r="AA47" s="110"/>
      <c r="AB47" s="15"/>
    </row>
    <row r="48" spans="1:28" ht="45.75" customHeight="1">
      <c r="A48" s="100"/>
      <c r="B48" s="24" t="s">
        <v>73</v>
      </c>
      <c r="C48" s="24" t="s">
        <v>51</v>
      </c>
      <c r="D48" s="24"/>
      <c r="E48" s="24">
        <v>100</v>
      </c>
      <c r="F48" s="24"/>
      <c r="G48" s="24">
        <v>10000</v>
      </c>
      <c r="H48" s="24">
        <f t="shared" si="0"/>
        <v>10000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 t="s">
        <v>51</v>
      </c>
      <c r="W48" s="24"/>
      <c r="X48" s="24">
        <v>10000</v>
      </c>
      <c r="Y48" s="114"/>
      <c r="Z48" s="104"/>
      <c r="AA48" s="111"/>
      <c r="AB48" s="15"/>
    </row>
    <row r="49" spans="1:28" ht="120" customHeight="1">
      <c r="A49" s="100"/>
      <c r="B49" s="24" t="s">
        <v>74</v>
      </c>
      <c r="C49" s="24" t="s">
        <v>87</v>
      </c>
      <c r="D49" s="24"/>
      <c r="E49" s="24">
        <v>100</v>
      </c>
      <c r="F49" s="24"/>
      <c r="G49" s="24">
        <v>10000</v>
      </c>
      <c r="H49" s="24">
        <f t="shared" si="0"/>
        <v>10000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 t="s">
        <v>51</v>
      </c>
      <c r="W49" s="24"/>
      <c r="X49" s="24">
        <v>10000</v>
      </c>
      <c r="Y49" s="114"/>
      <c r="Z49" s="104"/>
      <c r="AA49" s="111"/>
      <c r="AB49" s="15"/>
    </row>
    <row r="50" spans="1:28" ht="105.75" customHeight="1">
      <c r="A50" s="101"/>
      <c r="B50" s="24" t="s">
        <v>75</v>
      </c>
      <c r="C50" s="24" t="s">
        <v>100</v>
      </c>
      <c r="D50" s="24"/>
      <c r="E50" s="24">
        <v>100</v>
      </c>
      <c r="F50" s="24"/>
      <c r="G50" s="24">
        <v>8000</v>
      </c>
      <c r="H50" s="24">
        <f t="shared" si="0"/>
        <v>8000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 t="s">
        <v>51</v>
      </c>
      <c r="W50" s="24"/>
      <c r="X50" s="24">
        <v>8000</v>
      </c>
      <c r="Y50" s="115"/>
      <c r="Z50" s="61"/>
      <c r="AA50" s="112"/>
      <c r="AB50" s="15"/>
    </row>
    <row r="51" spans="1:28" ht="130.5" customHeight="1">
      <c r="A51" s="100"/>
      <c r="B51" s="21" t="s">
        <v>123</v>
      </c>
      <c r="C51" s="21" t="s">
        <v>101</v>
      </c>
      <c r="D51" s="21"/>
      <c r="E51" s="21">
        <v>29.9</v>
      </c>
      <c r="F51" s="21"/>
      <c r="G51" s="21">
        <v>52000</v>
      </c>
      <c r="H51" s="21">
        <f t="shared" si="0"/>
        <v>52000</v>
      </c>
      <c r="I51" s="21" t="s">
        <v>88</v>
      </c>
      <c r="J51" s="21"/>
      <c r="K51" s="21">
        <v>94.2</v>
      </c>
      <c r="L51" s="21"/>
      <c r="M51" s="21">
        <v>112000</v>
      </c>
      <c r="N51" s="21"/>
      <c r="O51" s="21" t="s">
        <v>51</v>
      </c>
      <c r="P51" s="21"/>
      <c r="Q51" s="21"/>
      <c r="R51" s="21">
        <v>100</v>
      </c>
      <c r="S51" s="21"/>
      <c r="T51" s="21">
        <v>10000</v>
      </c>
      <c r="U51" s="21"/>
      <c r="V51" s="21" t="s">
        <v>82</v>
      </c>
      <c r="W51" s="25"/>
      <c r="X51" s="14">
        <v>174000</v>
      </c>
      <c r="Y51" s="57"/>
      <c r="Z51" s="5" t="s">
        <v>47</v>
      </c>
      <c r="AA51" s="37"/>
      <c r="AB51" s="15"/>
    </row>
    <row r="52" spans="1:28" ht="160.5" customHeight="1">
      <c r="A52" s="100"/>
      <c r="B52" s="14" t="s">
        <v>124</v>
      </c>
      <c r="C52" s="14" t="s">
        <v>83</v>
      </c>
      <c r="D52" s="14"/>
      <c r="E52" s="14">
        <v>33.33</v>
      </c>
      <c r="F52" s="14"/>
      <c r="G52" s="14">
        <v>10000</v>
      </c>
      <c r="H52" s="14">
        <f t="shared" si="0"/>
        <v>10000</v>
      </c>
      <c r="I52" s="14" t="s">
        <v>83</v>
      </c>
      <c r="J52" s="14"/>
      <c r="K52" s="14">
        <v>66.66</v>
      </c>
      <c r="L52" s="14"/>
      <c r="M52" s="14">
        <v>20000</v>
      </c>
      <c r="N52" s="14"/>
      <c r="O52" s="14" t="s">
        <v>83</v>
      </c>
      <c r="P52" s="13"/>
      <c r="Q52" s="14"/>
      <c r="R52" s="14">
        <v>100</v>
      </c>
      <c r="S52" s="14"/>
      <c r="T52" s="14">
        <v>11000</v>
      </c>
      <c r="U52" s="14"/>
      <c r="V52" s="14" t="s">
        <v>84</v>
      </c>
      <c r="W52" s="14"/>
      <c r="X52" s="14">
        <f>T52+M52+G52</f>
        <v>41000</v>
      </c>
      <c r="Y52" s="57"/>
      <c r="Z52" s="5" t="s">
        <v>47</v>
      </c>
      <c r="AA52" s="15"/>
      <c r="AB52" s="15"/>
    </row>
    <row r="53" spans="1:28" ht="48.75" customHeight="1">
      <c r="A53" s="100"/>
      <c r="B53" s="14" t="s">
        <v>115</v>
      </c>
      <c r="C53" s="14" t="s">
        <v>83</v>
      </c>
      <c r="D53" s="14"/>
      <c r="E53" s="14">
        <v>41.1</v>
      </c>
      <c r="F53" s="14"/>
      <c r="G53" s="14">
        <v>14000</v>
      </c>
      <c r="H53" s="14">
        <f t="shared" si="0"/>
        <v>14000</v>
      </c>
      <c r="I53" s="14" t="s">
        <v>83</v>
      </c>
      <c r="J53" s="14"/>
      <c r="K53" s="14">
        <v>85.3</v>
      </c>
      <c r="L53" s="14"/>
      <c r="M53" s="14">
        <v>15000</v>
      </c>
      <c r="N53" s="14"/>
      <c r="O53" s="48" t="s">
        <v>51</v>
      </c>
      <c r="P53" s="48"/>
      <c r="Q53" s="14"/>
      <c r="R53" s="14">
        <v>100</v>
      </c>
      <c r="S53" s="14"/>
      <c r="T53" s="14">
        <v>5000</v>
      </c>
      <c r="U53" s="14"/>
      <c r="V53" s="14" t="s">
        <v>80</v>
      </c>
      <c r="W53" s="14"/>
      <c r="X53" s="14">
        <f>G53+M53+T53</f>
        <v>34000</v>
      </c>
      <c r="Y53" s="57"/>
      <c r="Z53" s="5" t="s">
        <v>47</v>
      </c>
      <c r="AA53" s="15"/>
      <c r="AB53" s="15"/>
    </row>
    <row r="54" spans="1:28" ht="109.5" customHeight="1">
      <c r="A54" s="101"/>
      <c r="B54" s="14" t="s">
        <v>116</v>
      </c>
      <c r="C54" s="14" t="s">
        <v>83</v>
      </c>
      <c r="D54" s="14"/>
      <c r="E54" s="14">
        <v>40</v>
      </c>
      <c r="F54" s="14"/>
      <c r="G54" s="14">
        <v>16000</v>
      </c>
      <c r="H54" s="14">
        <f t="shared" si="0"/>
        <v>16000</v>
      </c>
      <c r="I54" s="14" t="s">
        <v>83</v>
      </c>
      <c r="J54" s="14"/>
      <c r="K54" s="14">
        <v>80</v>
      </c>
      <c r="L54" s="14"/>
      <c r="M54" s="14">
        <v>16000</v>
      </c>
      <c r="N54" s="14"/>
      <c r="O54" s="48" t="s">
        <v>51</v>
      </c>
      <c r="P54" s="48"/>
      <c r="Q54" s="14"/>
      <c r="R54" s="14">
        <v>100</v>
      </c>
      <c r="S54" s="14"/>
      <c r="T54" s="14">
        <v>8000</v>
      </c>
      <c r="U54" s="14"/>
      <c r="V54" s="14" t="s">
        <v>80</v>
      </c>
      <c r="W54" s="14"/>
      <c r="X54" s="14">
        <f>G54+M54+T54</f>
        <v>40000</v>
      </c>
      <c r="Y54" s="57"/>
      <c r="Z54" s="5" t="s">
        <v>47</v>
      </c>
      <c r="AA54" s="15"/>
      <c r="AB54" s="15"/>
    </row>
    <row r="55" spans="1:28" ht="30" customHeight="1">
      <c r="A55" s="68" t="s">
        <v>76</v>
      </c>
      <c r="B55" s="68"/>
      <c r="C55" s="69"/>
      <c r="D55" s="69"/>
      <c r="E55" s="69"/>
      <c r="F55" s="69"/>
      <c r="G55" s="70">
        <v>533000</v>
      </c>
      <c r="H55" s="70"/>
      <c r="I55" s="69"/>
      <c r="J55" s="69"/>
      <c r="K55" s="69"/>
      <c r="L55" s="70">
        <v>437258</v>
      </c>
      <c r="M55" s="70"/>
      <c r="N55" s="69"/>
      <c r="O55" s="69"/>
      <c r="P55" s="69"/>
      <c r="Q55" s="69"/>
      <c r="R55" s="69"/>
      <c r="S55" s="70">
        <v>72000</v>
      </c>
      <c r="T55" s="70"/>
      <c r="U55" s="69"/>
      <c r="V55" s="69"/>
      <c r="W55" s="70">
        <v>1042258</v>
      </c>
      <c r="X55" s="70"/>
      <c r="Y55" s="18"/>
      <c r="Z55" s="18"/>
      <c r="AA55" s="15"/>
      <c r="AB55" s="15"/>
    </row>
    <row r="56" spans="1:31" ht="33.75" customHeight="1">
      <c r="A56" s="78" t="s">
        <v>77</v>
      </c>
      <c r="B56" s="78"/>
      <c r="C56" s="69"/>
      <c r="D56" s="69"/>
      <c r="E56" s="69"/>
      <c r="F56" s="69"/>
      <c r="G56" s="70">
        <f>G55+G37</f>
        <v>779133</v>
      </c>
      <c r="H56" s="70"/>
      <c r="I56" s="69"/>
      <c r="J56" s="69"/>
      <c r="K56" s="69"/>
      <c r="L56" s="70">
        <f>L55+L37</f>
        <v>1271867</v>
      </c>
      <c r="M56" s="70"/>
      <c r="N56" s="69"/>
      <c r="O56" s="69"/>
      <c r="P56" s="69"/>
      <c r="Q56" s="69"/>
      <c r="R56" s="69"/>
      <c r="S56" s="70">
        <f>S55+S37</f>
        <v>72000</v>
      </c>
      <c r="T56" s="70"/>
      <c r="U56" s="69"/>
      <c r="V56" s="69"/>
      <c r="W56" s="70">
        <v>2123000</v>
      </c>
      <c r="X56" s="70"/>
      <c r="Y56" s="18"/>
      <c r="Z56" s="18"/>
      <c r="AA56" s="15" t="s">
        <v>32</v>
      </c>
      <c r="AB56" s="15">
        <v>1200000</v>
      </c>
      <c r="AD56" t="s">
        <v>34</v>
      </c>
      <c r="AE56">
        <v>596100</v>
      </c>
    </row>
    <row r="57" spans="1:28" ht="45" customHeight="1">
      <c r="A57" s="79" t="s">
        <v>78</v>
      </c>
      <c r="B57" s="80"/>
      <c r="C57" s="81"/>
      <c r="D57" s="82"/>
      <c r="E57" s="83"/>
      <c r="F57" s="38"/>
      <c r="G57" s="25">
        <v>660000</v>
      </c>
      <c r="H57" s="25"/>
      <c r="I57" s="81"/>
      <c r="J57" s="82"/>
      <c r="K57" s="83"/>
      <c r="L57" s="25"/>
      <c r="M57" s="25">
        <v>800500</v>
      </c>
      <c r="N57" s="38"/>
      <c r="O57" s="81"/>
      <c r="P57" s="82"/>
      <c r="Q57" s="82"/>
      <c r="R57" s="83"/>
      <c r="S57" s="25"/>
      <c r="T57" s="25">
        <v>388000</v>
      </c>
      <c r="U57" s="38"/>
      <c r="V57" s="38"/>
      <c r="W57" s="25"/>
      <c r="X57" s="25">
        <v>1848500</v>
      </c>
      <c r="Y57" s="18"/>
      <c r="Z57" s="18"/>
      <c r="AA57" s="15"/>
      <c r="AB57" s="15"/>
    </row>
    <row r="58" spans="1:28" ht="15">
      <c r="A58" s="84" t="s">
        <v>17</v>
      </c>
      <c r="B58" s="84"/>
      <c r="C58" s="69"/>
      <c r="D58" s="69"/>
      <c r="E58" s="69"/>
      <c r="F58" s="69"/>
      <c r="G58" s="70">
        <v>5392858</v>
      </c>
      <c r="H58" s="70"/>
      <c r="I58" s="69"/>
      <c r="J58" s="69"/>
      <c r="K58" s="69"/>
      <c r="L58" s="70">
        <v>5974642</v>
      </c>
      <c r="M58" s="70"/>
      <c r="N58" s="69"/>
      <c r="O58" s="69"/>
      <c r="P58" s="69"/>
      <c r="Q58" s="69"/>
      <c r="R58" s="69"/>
      <c r="S58" s="70">
        <v>460000</v>
      </c>
      <c r="T58" s="70"/>
      <c r="U58" s="69"/>
      <c r="V58" s="69"/>
      <c r="W58" s="70">
        <v>11827500</v>
      </c>
      <c r="X58" s="70"/>
      <c r="Y58" s="18"/>
      <c r="Z58" s="18"/>
      <c r="AA58" s="15" t="s">
        <v>33</v>
      </c>
      <c r="AB58" s="15">
        <v>4750000</v>
      </c>
    </row>
    <row r="59" spans="1:28" ht="15" customHeight="1">
      <c r="A59" s="64" t="s">
        <v>18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39"/>
      <c r="X59" s="73">
        <v>4750000</v>
      </c>
      <c r="Y59" s="64" t="s">
        <v>98</v>
      </c>
      <c r="Z59" s="71"/>
      <c r="AA59" s="15"/>
      <c r="AB59" s="15">
        <f>SUM(AB55:AB58)</f>
        <v>5950000</v>
      </c>
    </row>
    <row r="60" spans="1:28" ht="30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40"/>
      <c r="X60" s="74"/>
      <c r="Y60" s="66"/>
      <c r="Z60" s="72"/>
      <c r="AA60" s="15"/>
      <c r="AB60" s="15"/>
    </row>
    <row r="63" spans="1:9" ht="15">
      <c r="A63" s="4"/>
      <c r="I63" s="1"/>
    </row>
  </sheetData>
  <sheetProtection/>
  <mergeCells count="323">
    <mergeCell ref="Q36:R36"/>
    <mergeCell ref="D31:E31"/>
    <mergeCell ref="O31:Q31"/>
    <mergeCell ref="R31:S31"/>
    <mergeCell ref="L34:M34"/>
    <mergeCell ref="C35:D35"/>
    <mergeCell ref="N34:P34"/>
    <mergeCell ref="C34:D34"/>
    <mergeCell ref="Q34:R34"/>
    <mergeCell ref="S34:T34"/>
    <mergeCell ref="S33:T33"/>
    <mergeCell ref="U33:V33"/>
    <mergeCell ref="S35:T35"/>
    <mergeCell ref="W33:X33"/>
    <mergeCell ref="U34:V34"/>
    <mergeCell ref="W35:X35"/>
    <mergeCell ref="Q35:R35"/>
    <mergeCell ref="Z39:Z40"/>
    <mergeCell ref="Y35:Y36"/>
    <mergeCell ref="Y39:Y40"/>
    <mergeCell ref="W37:X37"/>
    <mergeCell ref="W39:X39"/>
    <mergeCell ref="W34:X34"/>
    <mergeCell ref="Y30:Y31"/>
    <mergeCell ref="Z30:Z31"/>
    <mergeCell ref="F31:G31"/>
    <mergeCell ref="H31:I31"/>
    <mergeCell ref="V31:W31"/>
    <mergeCell ref="O30:U30"/>
    <mergeCell ref="V30:X30"/>
    <mergeCell ref="C30:G30"/>
    <mergeCell ref="H30:N30"/>
    <mergeCell ref="M31:N31"/>
    <mergeCell ref="Z41:Z46"/>
    <mergeCell ref="A41:A50"/>
    <mergeCell ref="AA47:AA50"/>
    <mergeCell ref="Y47:Y50"/>
    <mergeCell ref="Z47:Z50"/>
    <mergeCell ref="U44:V44"/>
    <mergeCell ref="W44:X44"/>
    <mergeCell ref="C46:D46"/>
    <mergeCell ref="E46:F46"/>
    <mergeCell ref="C41:D41"/>
    <mergeCell ref="N41:P41"/>
    <mergeCell ref="Q41:R41"/>
    <mergeCell ref="S41:T41"/>
    <mergeCell ref="A38:X38"/>
    <mergeCell ref="S37:T37"/>
    <mergeCell ref="U37:V37"/>
    <mergeCell ref="N37:R37"/>
    <mergeCell ref="L39:M39"/>
    <mergeCell ref="E41:F41"/>
    <mergeCell ref="O53:P53"/>
    <mergeCell ref="O54:P54"/>
    <mergeCell ref="Q44:R44"/>
    <mergeCell ref="S44:T44"/>
    <mergeCell ref="G46:H46"/>
    <mergeCell ref="I46:J46"/>
    <mergeCell ref="L46:M46"/>
    <mergeCell ref="Q46:R46"/>
    <mergeCell ref="S46:T46"/>
    <mergeCell ref="C42:D42"/>
    <mergeCell ref="C44:D44"/>
    <mergeCell ref="A28:B28"/>
    <mergeCell ref="C28:F28"/>
    <mergeCell ref="G28:H28"/>
    <mergeCell ref="I28:K28"/>
    <mergeCell ref="I44:J44"/>
    <mergeCell ref="A37:B37"/>
    <mergeCell ref="C37:F37"/>
    <mergeCell ref="J31:L31"/>
    <mergeCell ref="A30:A31"/>
    <mergeCell ref="E34:F34"/>
    <mergeCell ref="A51:A54"/>
    <mergeCell ref="G37:H37"/>
    <mergeCell ref="I37:K37"/>
    <mergeCell ref="L37:M37"/>
    <mergeCell ref="I41:J41"/>
    <mergeCell ref="L41:M41"/>
    <mergeCell ref="E44:F44"/>
    <mergeCell ref="G44:H44"/>
    <mergeCell ref="A39:A40"/>
    <mergeCell ref="L35:M35"/>
    <mergeCell ref="A35:A36"/>
    <mergeCell ref="E35:F35"/>
    <mergeCell ref="G35:H35"/>
    <mergeCell ref="I35:J35"/>
    <mergeCell ref="C36:D36"/>
    <mergeCell ref="E36:F36"/>
    <mergeCell ref="C39:D39"/>
    <mergeCell ref="L36:M36"/>
    <mergeCell ref="I29:K29"/>
    <mergeCell ref="L29:M29"/>
    <mergeCell ref="N29:R29"/>
    <mergeCell ref="N28:R28"/>
    <mergeCell ref="I26:J26"/>
    <mergeCell ref="U29:V29"/>
    <mergeCell ref="M22:N22"/>
    <mergeCell ref="W29:X29"/>
    <mergeCell ref="A23:A27"/>
    <mergeCell ref="C23:D23"/>
    <mergeCell ref="E23:F23"/>
    <mergeCell ref="G23:H23"/>
    <mergeCell ref="O27:P27"/>
    <mergeCell ref="Q24:R24"/>
    <mergeCell ref="L28:M28"/>
    <mergeCell ref="W24:X24"/>
    <mergeCell ref="M20:N20"/>
    <mergeCell ref="G18:H18"/>
    <mergeCell ref="M18:N18"/>
    <mergeCell ref="G19:H19"/>
    <mergeCell ref="M19:N19"/>
    <mergeCell ref="U26:V26"/>
    <mergeCell ref="T19:U19"/>
    <mergeCell ref="S24:T24"/>
    <mergeCell ref="U24:V24"/>
    <mergeCell ref="M21:N21"/>
    <mergeCell ref="Z23:Z27"/>
    <mergeCell ref="U23:V23"/>
    <mergeCell ref="Y15:Y22"/>
    <mergeCell ref="W15:X15"/>
    <mergeCell ref="W16:X16"/>
    <mergeCell ref="O25:P25"/>
    <mergeCell ref="T18:U18"/>
    <mergeCell ref="Q15:R15"/>
    <mergeCell ref="Y23:Y27"/>
    <mergeCell ref="U25:V25"/>
    <mergeCell ref="A12:B12"/>
    <mergeCell ref="T20:U20"/>
    <mergeCell ref="U15:V15"/>
    <mergeCell ref="O18:P18"/>
    <mergeCell ref="S15:T15"/>
    <mergeCell ref="C24:D24"/>
    <mergeCell ref="S16:T16"/>
    <mergeCell ref="A15:A22"/>
    <mergeCell ref="G22:H22"/>
    <mergeCell ref="T21:U21"/>
    <mergeCell ref="S12:T12"/>
    <mergeCell ref="U12:V12"/>
    <mergeCell ref="C16:D16"/>
    <mergeCell ref="E16:F16"/>
    <mergeCell ref="G16:H16"/>
    <mergeCell ref="N12:R12"/>
    <mergeCell ref="Q16:R16"/>
    <mergeCell ref="W12:X12"/>
    <mergeCell ref="A10:A11"/>
    <mergeCell ref="C15:D15"/>
    <mergeCell ref="E15:F15"/>
    <mergeCell ref="G15:H15"/>
    <mergeCell ref="I15:J15"/>
    <mergeCell ref="C10:D10"/>
    <mergeCell ref="E10:F10"/>
    <mergeCell ref="L15:M15"/>
    <mergeCell ref="N15:P15"/>
    <mergeCell ref="L7:M7"/>
    <mergeCell ref="N7:P7"/>
    <mergeCell ref="Q7:R7"/>
    <mergeCell ref="S7:T7"/>
    <mergeCell ref="A9:X9"/>
    <mergeCell ref="U7:V7"/>
    <mergeCell ref="G7:H7"/>
    <mergeCell ref="W8:X8"/>
    <mergeCell ref="W7:X7"/>
    <mergeCell ref="C7:D7"/>
    <mergeCell ref="E7:F7"/>
    <mergeCell ref="A8:B8"/>
    <mergeCell ref="C8:F8"/>
    <mergeCell ref="I7:J7"/>
    <mergeCell ref="G8:H8"/>
    <mergeCell ref="I8:K8"/>
    <mergeCell ref="S8:T8"/>
    <mergeCell ref="U8:V8"/>
    <mergeCell ref="Y51:Y54"/>
    <mergeCell ref="A13:X13"/>
    <mergeCell ref="C12:F12"/>
    <mergeCell ref="L8:M8"/>
    <mergeCell ref="N8:R8"/>
    <mergeCell ref="G12:H12"/>
    <mergeCell ref="I12:K12"/>
    <mergeCell ref="L12:M12"/>
    <mergeCell ref="G10:H10"/>
    <mergeCell ref="I10:J10"/>
    <mergeCell ref="G41:H41"/>
    <mergeCell ref="L44:M44"/>
    <mergeCell ref="U39:V39"/>
    <mergeCell ref="E39:F39"/>
    <mergeCell ref="G39:H39"/>
    <mergeCell ref="I39:J39"/>
    <mergeCell ref="N39:P39"/>
    <mergeCell ref="S39:T39"/>
    <mergeCell ref="Y41:Y46"/>
    <mergeCell ref="U46:V46"/>
    <mergeCell ref="O42:P42"/>
    <mergeCell ref="U41:V41"/>
    <mergeCell ref="W46:X46"/>
    <mergeCell ref="V42:W42"/>
    <mergeCell ref="W41:X41"/>
    <mergeCell ref="O45:P45"/>
    <mergeCell ref="N44:P44"/>
    <mergeCell ref="O43:P43"/>
    <mergeCell ref="W58:X58"/>
    <mergeCell ref="U58:V58"/>
    <mergeCell ref="S55:T55"/>
    <mergeCell ref="C57:E57"/>
    <mergeCell ref="I57:K57"/>
    <mergeCell ref="I16:J16"/>
    <mergeCell ref="L16:M16"/>
    <mergeCell ref="N16:P16"/>
    <mergeCell ref="N24:P24"/>
    <mergeCell ref="U56:V56"/>
    <mergeCell ref="W56:X56"/>
    <mergeCell ref="N46:P46"/>
    <mergeCell ref="G17:H17"/>
    <mergeCell ref="M17:N17"/>
    <mergeCell ref="T17:U17"/>
    <mergeCell ref="O17:P17"/>
    <mergeCell ref="S23:T23"/>
    <mergeCell ref="S28:T28"/>
    <mergeCell ref="U28:V28"/>
    <mergeCell ref="G20:H20"/>
    <mergeCell ref="W55:X55"/>
    <mergeCell ref="U55:V55"/>
    <mergeCell ref="U16:V16"/>
    <mergeCell ref="S29:T29"/>
    <mergeCell ref="T31:U31"/>
    <mergeCell ref="U36:V36"/>
    <mergeCell ref="U35:V35"/>
    <mergeCell ref="W28:X28"/>
    <mergeCell ref="W36:X36"/>
    <mergeCell ref="S36:T36"/>
    <mergeCell ref="L24:M24"/>
    <mergeCell ref="A58:B58"/>
    <mergeCell ref="C58:F58"/>
    <mergeCell ref="G58:H58"/>
    <mergeCell ref="I58:K58"/>
    <mergeCell ref="L58:M58"/>
    <mergeCell ref="I25:J25"/>
    <mergeCell ref="A29:B29"/>
    <mergeCell ref="C29:F29"/>
    <mergeCell ref="G29:H29"/>
    <mergeCell ref="N58:R58"/>
    <mergeCell ref="A56:B56"/>
    <mergeCell ref="N56:R56"/>
    <mergeCell ref="A57:B57"/>
    <mergeCell ref="O57:R57"/>
    <mergeCell ref="S58:T58"/>
    <mergeCell ref="G34:H34"/>
    <mergeCell ref="I34:J34"/>
    <mergeCell ref="G36:H36"/>
    <mergeCell ref="I36:J36"/>
    <mergeCell ref="O40:P40"/>
    <mergeCell ref="N35:P35"/>
    <mergeCell ref="N36:P36"/>
    <mergeCell ref="N23:P23"/>
    <mergeCell ref="A32:X32"/>
    <mergeCell ref="E24:F24"/>
    <mergeCell ref="G24:H24"/>
    <mergeCell ref="I24:J24"/>
    <mergeCell ref="W23:X23"/>
    <mergeCell ref="I23:J23"/>
    <mergeCell ref="L23:M23"/>
    <mergeCell ref="Q23:R23"/>
    <mergeCell ref="O26:P26"/>
    <mergeCell ref="Y59:Z60"/>
    <mergeCell ref="X59:X60"/>
    <mergeCell ref="L10:M10"/>
    <mergeCell ref="N10:P10"/>
    <mergeCell ref="Q10:R10"/>
    <mergeCell ref="S10:T10"/>
    <mergeCell ref="U10:V10"/>
    <mergeCell ref="W10:X10"/>
    <mergeCell ref="L55:M55"/>
    <mergeCell ref="N55:R55"/>
    <mergeCell ref="A59:V60"/>
    <mergeCell ref="A55:B55"/>
    <mergeCell ref="C55:F55"/>
    <mergeCell ref="G55:H55"/>
    <mergeCell ref="I55:K55"/>
    <mergeCell ref="S56:T56"/>
    <mergeCell ref="C56:F56"/>
    <mergeCell ref="G56:H56"/>
    <mergeCell ref="I56:K56"/>
    <mergeCell ref="L56:M56"/>
    <mergeCell ref="R2:S2"/>
    <mergeCell ref="T2:U2"/>
    <mergeCell ref="Z35:Z36"/>
    <mergeCell ref="C33:D33"/>
    <mergeCell ref="E33:F33"/>
    <mergeCell ref="G33:H33"/>
    <mergeCell ref="I33:J33"/>
    <mergeCell ref="L33:M33"/>
    <mergeCell ref="N33:P33"/>
    <mergeCell ref="Q33:R33"/>
    <mergeCell ref="Q4:R6"/>
    <mergeCell ref="S4:T6"/>
    <mergeCell ref="Z4:Z6"/>
    <mergeCell ref="Z1:Z2"/>
    <mergeCell ref="D2:E2"/>
    <mergeCell ref="F2:G2"/>
    <mergeCell ref="H2:I2"/>
    <mergeCell ref="J2:L2"/>
    <mergeCell ref="M2:N2"/>
    <mergeCell ref="O2:Q2"/>
    <mergeCell ref="N4:P6"/>
    <mergeCell ref="U4:V6"/>
    <mergeCell ref="V2:W2"/>
    <mergeCell ref="Y1:Y2"/>
    <mergeCell ref="Y4:Y6"/>
    <mergeCell ref="A1:A2"/>
    <mergeCell ref="C1:G1"/>
    <mergeCell ref="H1:N1"/>
    <mergeCell ref="O1:U1"/>
    <mergeCell ref="V1:X1"/>
    <mergeCell ref="W4:X6"/>
    <mergeCell ref="B4:B6"/>
    <mergeCell ref="A3:X3"/>
    <mergeCell ref="A4:A6"/>
    <mergeCell ref="C4:D6"/>
    <mergeCell ref="E4:F6"/>
    <mergeCell ref="G4:H6"/>
    <mergeCell ref="I4:J6"/>
    <mergeCell ref="K4:K6"/>
    <mergeCell ref="L4:M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2018-11-22T09:34:10Z</dcterms:modified>
  <cp:category/>
  <cp:version/>
  <cp:contentType/>
  <cp:contentStatus/>
</cp:coreProperties>
</file>